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YY176VD\Downloads\"/>
    </mc:Choice>
  </mc:AlternateContent>
  <xr:revisionPtr revIDLastSave="0" documentId="13_ncr:1_{F2378720-C6AE-4066-8D21-09F3AC16E59D}" xr6:coauthVersionLast="47" xr6:coauthVersionMax="47" xr10:uidLastSave="{00000000-0000-0000-0000-000000000000}"/>
  <bookViews>
    <workbookView xWindow="-110" yWindow="-110" windowWidth="19420" windowHeight="10420" xr2:uid="{00000000-000D-0000-FFFF-FFFF00000000}"/>
  </bookViews>
  <sheets>
    <sheet name="BOQ" sheetId="1" r:id="rId1"/>
  </sheets>
  <definedNames>
    <definedName name="_xlnm.Print_Titles" localSheetId="0">BOQ!$12:$13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06" i="1" l="1"/>
  <c r="BA205" i="1"/>
  <c r="BA204" i="1"/>
  <c r="BA203" i="1"/>
  <c r="BA202" i="1"/>
  <c r="BA201" i="1"/>
  <c r="BA200" i="1"/>
  <c r="BA199" i="1"/>
  <c r="BA198" i="1"/>
  <c r="BA197" i="1"/>
  <c r="BA196" i="1"/>
  <c r="BA195" i="1"/>
  <c r="BA194" i="1"/>
  <c r="BA193" i="1"/>
  <c r="BA192" i="1"/>
  <c r="BA191" i="1"/>
  <c r="BA190" i="1"/>
  <c r="BA189" i="1"/>
  <c r="BA188" i="1"/>
  <c r="BA186" i="1"/>
  <c r="BA185" i="1"/>
  <c r="BA184" i="1"/>
  <c r="BA183" i="1"/>
  <c r="BA182" i="1"/>
  <c r="BA181" i="1"/>
  <c r="BA180" i="1"/>
  <c r="BA179" i="1"/>
  <c r="BA178" i="1"/>
  <c r="BA177" i="1"/>
  <c r="BA176" i="1"/>
  <c r="BA175" i="1"/>
  <c r="BA173" i="1"/>
  <c r="BA172" i="1"/>
  <c r="BA171" i="1"/>
  <c r="BA170" i="1"/>
  <c r="BA169" i="1"/>
  <c r="BA168" i="1"/>
  <c r="BA167" i="1"/>
  <c r="BA166" i="1"/>
  <c r="BA164" i="1"/>
  <c r="BA163" i="1"/>
  <c r="BA162" i="1"/>
  <c r="BA161" i="1"/>
  <c r="BA160" i="1"/>
  <c r="BA159" i="1"/>
  <c r="BA158" i="1"/>
  <c r="BA157" i="1"/>
  <c r="BA155" i="1"/>
  <c r="BA154" i="1"/>
  <c r="BA153" i="1"/>
  <c r="BA152" i="1"/>
  <c r="BA151" i="1"/>
  <c r="BA150" i="1"/>
  <c r="BA149" i="1"/>
  <c r="BA148" i="1"/>
  <c r="BA147" i="1"/>
  <c r="BA145" i="1"/>
  <c r="BA144" i="1"/>
  <c r="BA143" i="1"/>
  <c r="BA142" i="1"/>
  <c r="BA141" i="1"/>
  <c r="BA140" i="1"/>
  <c r="BA139" i="1"/>
  <c r="BA138" i="1"/>
  <c r="BA137" i="1"/>
  <c r="BA136" i="1"/>
  <c r="BA135" i="1"/>
  <c r="BA134" i="1"/>
  <c r="BA133" i="1"/>
  <c r="BA132" i="1"/>
  <c r="BA131" i="1"/>
  <c r="BA130" i="1"/>
  <c r="BA129" i="1"/>
  <c r="BA128" i="1"/>
  <c r="BA127" i="1"/>
  <c r="BA126" i="1"/>
  <c r="BA125" i="1"/>
  <c r="BA124" i="1"/>
  <c r="BA123" i="1"/>
  <c r="BA122" i="1"/>
  <c r="BA121" i="1"/>
  <c r="BA120" i="1"/>
  <c r="BA119" i="1"/>
  <c r="BA118" i="1"/>
  <c r="BA117" i="1"/>
  <c r="BA116" i="1"/>
  <c r="BA115" i="1"/>
  <c r="BA114" i="1"/>
  <c r="BA113" i="1"/>
  <c r="BA112" i="1"/>
  <c r="BA111" i="1"/>
  <c r="BA110" i="1"/>
  <c r="BA109" i="1"/>
  <c r="BA108" i="1"/>
  <c r="BA107" i="1"/>
  <c r="BA106" i="1"/>
  <c r="BA105" i="1"/>
  <c r="BA104" i="1"/>
  <c r="BA103" i="1"/>
  <c r="BA102" i="1"/>
  <c r="BA101" i="1"/>
  <c r="BA100" i="1"/>
  <c r="BA99" i="1"/>
  <c r="BA98" i="1"/>
  <c r="BA97" i="1"/>
  <c r="BA96" i="1"/>
  <c r="BA95" i="1"/>
  <c r="BA94" i="1"/>
  <c r="BA93" i="1"/>
  <c r="BA92" i="1"/>
  <c r="BA91" i="1"/>
  <c r="BA90" i="1"/>
  <c r="BA89" i="1"/>
  <c r="BA88" i="1"/>
  <c r="BA87" i="1"/>
  <c r="BA86" i="1"/>
  <c r="BA85" i="1"/>
  <c r="BA83" i="1"/>
  <c r="BA82" i="1"/>
  <c r="BA81" i="1"/>
  <c r="BA80" i="1"/>
  <c r="BA78" i="1"/>
  <c r="BA77" i="1"/>
  <c r="BA76" i="1"/>
  <c r="BA75" i="1"/>
  <c r="BA74" i="1"/>
  <c r="BA73" i="1"/>
  <c r="BA72" i="1"/>
  <c r="BA70" i="1"/>
  <c r="BA69" i="1"/>
  <c r="BA68" i="1"/>
  <c r="BA67" i="1"/>
  <c r="BA66" i="1"/>
  <c r="BA65" i="1"/>
  <c r="BA64" i="1"/>
  <c r="BA63" i="1"/>
  <c r="BA62" i="1"/>
  <c r="BA61" i="1"/>
  <c r="BA60" i="1"/>
  <c r="BA59" i="1"/>
  <c r="BA58" i="1"/>
  <c r="BA57" i="1"/>
  <c r="BA56" i="1"/>
  <c r="BA55" i="1"/>
  <c r="BA54" i="1"/>
  <c r="BA53" i="1"/>
  <c r="BA52" i="1"/>
  <c r="BA50" i="1"/>
  <c r="BA49" i="1"/>
  <c r="BA48" i="1"/>
  <c r="BA47" i="1"/>
  <c r="BA46" i="1"/>
  <c r="BA45" i="1"/>
  <c r="BA31" i="1"/>
  <c r="BA32" i="1"/>
  <c r="BA33" i="1"/>
  <c r="BA34" i="1"/>
  <c r="BA35" i="1"/>
  <c r="BA36" i="1"/>
  <c r="BA37" i="1"/>
  <c r="BA38" i="1"/>
  <c r="BA39" i="1"/>
  <c r="BA40" i="1"/>
  <c r="BA41" i="1"/>
  <c r="BA42" i="1"/>
  <c r="BA43" i="1"/>
  <c r="BA30" i="1"/>
  <c r="BA20" i="1"/>
  <c r="BA21" i="1"/>
  <c r="BA22" i="1"/>
  <c r="BA23" i="1"/>
  <c r="BA24" i="1"/>
  <c r="BA25" i="1"/>
  <c r="BA26" i="1"/>
  <c r="BA27" i="1"/>
  <c r="BA28" i="1"/>
  <c r="BA19" i="1"/>
  <c r="BA17" i="1"/>
  <c r="BA16" i="1"/>
  <c r="BA207" i="1" l="1"/>
  <c r="J205" i="1"/>
  <c r="J204" i="1"/>
  <c r="J203" i="1"/>
  <c r="J202" i="1"/>
  <c r="J201" i="1"/>
  <c r="J200" i="1"/>
  <c r="J199" i="1"/>
  <c r="J198" i="1"/>
  <c r="J197" i="1"/>
  <c r="J196" i="1"/>
  <c r="J195" i="1"/>
  <c r="J194" i="1"/>
  <c r="J193" i="1"/>
  <c r="J192" i="1"/>
  <c r="J191" i="1"/>
  <c r="J190" i="1"/>
  <c r="J189" i="1"/>
  <c r="J188" i="1"/>
  <c r="J186" i="1"/>
  <c r="J185" i="1"/>
  <c r="J184" i="1"/>
  <c r="J183" i="1"/>
  <c r="J182" i="1"/>
  <c r="J181" i="1"/>
  <c r="J180" i="1"/>
  <c r="J179" i="1"/>
  <c r="J178" i="1"/>
  <c r="J177" i="1"/>
  <c r="J176" i="1"/>
  <c r="J175" i="1"/>
  <c r="J173" i="1"/>
  <c r="J172" i="1"/>
  <c r="J171" i="1"/>
  <c r="J170" i="1"/>
  <c r="J169" i="1"/>
  <c r="J168" i="1"/>
  <c r="J167" i="1"/>
  <c r="J166" i="1"/>
  <c r="J164" i="1"/>
  <c r="J163" i="1"/>
  <c r="J162" i="1"/>
  <c r="J161" i="1"/>
  <c r="J160" i="1"/>
  <c r="J159" i="1"/>
  <c r="J158" i="1"/>
  <c r="J157" i="1"/>
  <c r="J155" i="1"/>
  <c r="J154" i="1"/>
  <c r="J153" i="1"/>
  <c r="J152" i="1"/>
  <c r="J151" i="1"/>
  <c r="J150" i="1"/>
  <c r="J149" i="1"/>
  <c r="J148" i="1"/>
  <c r="J147"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3" i="1"/>
  <c r="J82" i="1"/>
  <c r="J81" i="1"/>
  <c r="J80" i="1"/>
  <c r="J78" i="1"/>
  <c r="J77" i="1"/>
  <c r="J76" i="1"/>
  <c r="J75" i="1"/>
  <c r="J74" i="1"/>
  <c r="J73" i="1"/>
  <c r="J72" i="1"/>
  <c r="J70" i="1"/>
  <c r="J69" i="1"/>
  <c r="J68" i="1"/>
  <c r="J67" i="1"/>
  <c r="J66" i="1"/>
  <c r="J65" i="1"/>
  <c r="J64" i="1"/>
  <c r="J63" i="1"/>
  <c r="J62" i="1"/>
  <c r="J61" i="1"/>
  <c r="J60" i="1"/>
  <c r="J59" i="1"/>
  <c r="J58" i="1"/>
  <c r="J57" i="1"/>
  <c r="J56" i="1"/>
  <c r="J55" i="1"/>
  <c r="J54" i="1"/>
  <c r="J53" i="1"/>
  <c r="J52" i="1"/>
  <c r="J50" i="1"/>
  <c r="J49" i="1"/>
  <c r="J48" i="1"/>
  <c r="J47" i="1"/>
  <c r="J46" i="1"/>
  <c r="J45" i="1"/>
  <c r="J43" i="1"/>
  <c r="J42" i="1"/>
  <c r="J41" i="1"/>
  <c r="J40" i="1"/>
  <c r="J39" i="1"/>
  <c r="J38" i="1"/>
  <c r="J37" i="1"/>
  <c r="J36" i="1"/>
  <c r="J35" i="1"/>
  <c r="J34" i="1"/>
  <c r="J33" i="1"/>
  <c r="J32" i="1"/>
  <c r="J31" i="1"/>
  <c r="J30" i="1"/>
  <c r="J28" i="1"/>
  <c r="J27" i="1"/>
  <c r="J26" i="1"/>
  <c r="J25" i="1"/>
  <c r="J24" i="1"/>
  <c r="J23" i="1"/>
  <c r="J22" i="1"/>
  <c r="J21" i="1"/>
  <c r="J20" i="1"/>
  <c r="J19" i="1"/>
  <c r="J17" i="1"/>
  <c r="J16" i="1"/>
  <c r="A2" i="1"/>
</calcChain>
</file>

<file path=xl/sharedStrings.xml><?xml version="1.0" encoding="utf-8"?>
<sst xmlns="http://schemas.openxmlformats.org/spreadsheetml/2006/main" count="1155" uniqueCount="407">
  <si>
    <t>BoQ_Ver3.0</t>
  </si>
  <si>
    <t>Item Rate</t>
  </si>
  <si>
    <t>Normal</t>
  </si>
  <si>
    <t>INR Only</t>
  </si>
  <si>
    <t>INR</t>
  </si>
  <si>
    <t>Select, Excess (+), Less (-)</t>
  </si>
  <si>
    <t>Less (-)</t>
  </si>
  <si>
    <t>Tender Inviting Authority: Taj Mahotsav</t>
  </si>
  <si>
    <t>Name of Work: Appointment of Event Management Company (EMC) for organization of Taj Mahotsav in Agra</t>
  </si>
  <si>
    <t xml:space="preserve">Contract No:  </t>
  </si>
  <si>
    <t xml:space="preserve"> </t>
  </si>
  <si>
    <t>Name of the Bidder/ Bidding Firm / Company :</t>
  </si>
  <si>
    <r>
      <rPr>
        <b/>
        <u/>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</si>
  <si>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r>
      <t xml:space="preserve">NUMBER </t>
    </r>
    <r>
      <rPr>
        <b/>
        <sz val="11"/>
        <color indexed="10"/>
        <rFont val="Arial"/>
        <family val="2"/>
      </rPr>
      <t>#</t>
    </r>
  </si>
  <si>
    <r>
      <t xml:space="preserve">TEXT </t>
    </r>
    <r>
      <rPr>
        <b/>
        <sz val="11"/>
        <color indexed="10"/>
        <rFont val="Arial"/>
        <family val="2"/>
      </rPr>
      <t>#</t>
    </r>
  </si>
  <si>
    <t>NUMBER #</t>
  </si>
  <si>
    <t>NUMBER</t>
  </si>
  <si>
    <t>TEXT</t>
  </si>
  <si>
    <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</si>
  <si>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</si>
  <si>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</si>
  <si>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</si>
  <si>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</si>
  <si>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</si>
  <si>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</si>
  <si>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</si>
  <si>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</si>
  <si>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</si>
  <si>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</si>
  <si>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</si>
  <si>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t xml:space="preserve">BASIC RATE (Excluding GST) for the total duration for respective as mentioned in RFP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</si>
  <si>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</si>
  <si>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</si>
  <si>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</si>
  <si>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</si>
  <si>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</si>
  <si>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</si>
  <si>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</si>
  <si>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</si>
  <si>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Shilpgram</t>
  </si>
  <si>
    <t>T2400001</t>
  </si>
  <si>
    <t>Stage decoration based on  Theme  (40’x24’) made with fireproof wooden ply, iron, mirror, clay, ceramic, POP, fiber resin mate etc. TECHNICAL SPECIFICATIONS : STAGE - Height from ground to Truss level 22 feet; Iron/ Steel Structure frame with Acrylic Floor / Stairs; Backdrop shall be made of Silk Screen fitted on wrought iron frame; Four wings. Masks are suggested to be molded with Fiber Glass and Colour Pigments; (Load Capacity apprx. 10 ton) Black masking on either side of stage, Stage design shall have sufficient space for logos of Sponsors</t>
  </si>
  <si>
    <t>T2400003</t>
  </si>
  <si>
    <t>Job</t>
  </si>
  <si>
    <t>Excess(+)</t>
  </si>
  <si>
    <t>Full Conversion</t>
  </si>
  <si>
    <t>LED Wall for main stage size 24' X 10' ( P3)  - days</t>
  </si>
  <si>
    <t>T2400004</t>
  </si>
  <si>
    <t>sqft</t>
  </si>
  <si>
    <t>Stage light and Sound</t>
  </si>
  <si>
    <t>T2400005</t>
  </si>
  <si>
    <t xml:space="preserve">Par Lights- </t>
  </si>
  <si>
    <t>T2400006</t>
  </si>
  <si>
    <t>Nos</t>
  </si>
  <si>
    <t>Medium</t>
  </si>
  <si>
    <t>T2400007</t>
  </si>
  <si>
    <t xml:space="preserve">Narrow </t>
  </si>
  <si>
    <t>T2400008</t>
  </si>
  <si>
    <t xml:space="preserve">Leko(1KV) </t>
  </si>
  <si>
    <t>T2400009</t>
  </si>
  <si>
    <t xml:space="preserve">Ground row with diffused filters </t>
  </si>
  <si>
    <t>T2400010</t>
  </si>
  <si>
    <t xml:space="preserve">Lights with scrollers </t>
  </si>
  <si>
    <t>T2400011</t>
  </si>
  <si>
    <t xml:space="preserve">Haze machines with blowers </t>
  </si>
  <si>
    <t>T2400012</t>
  </si>
  <si>
    <t xml:space="preserve">ACL set of 24 lamps </t>
  </si>
  <si>
    <t>T2400013</t>
  </si>
  <si>
    <t>Desk for conventional lighting (Celco)</t>
  </si>
  <si>
    <t>T2400014</t>
  </si>
  <si>
    <t xml:space="preserve">Effect projector </t>
  </si>
  <si>
    <t>T2400015</t>
  </si>
  <si>
    <t>Automated Lighting</t>
  </si>
  <si>
    <t>T2400016</t>
  </si>
  <si>
    <t xml:space="preserve">Moving Mirrors 1.2 (Cyber, sgm, golden scan) </t>
  </si>
  <si>
    <t>T2400017</t>
  </si>
  <si>
    <t xml:space="preserve">Sharpy beam </t>
  </si>
  <si>
    <t>T2400018</t>
  </si>
  <si>
    <t>Color filters 202/165/048/111/180/137</t>
  </si>
  <si>
    <t>T2400019</t>
  </si>
  <si>
    <t xml:space="preserve">Jambo smoke machine </t>
  </si>
  <si>
    <t>T2400020</t>
  </si>
  <si>
    <t>Follow Light-SGM 1200wt</t>
  </si>
  <si>
    <t>T2400021</t>
  </si>
  <si>
    <t>Truss 100x100 ft</t>
  </si>
  <si>
    <t>T2400022</t>
  </si>
  <si>
    <t xml:space="preserve">Beam Lights Around </t>
  </si>
  <si>
    <t>T2400023</t>
  </si>
  <si>
    <t>Vedio Projector with three cameras</t>
  </si>
  <si>
    <t>T2400024</t>
  </si>
  <si>
    <t>Sky Folding In Back</t>
  </si>
  <si>
    <t>T2400025</t>
  </si>
  <si>
    <t>Light Dimmers for stage</t>
  </si>
  <si>
    <t>T2400026</t>
  </si>
  <si>
    <t>Flat Fluid spot 2.5 Kw.</t>
  </si>
  <si>
    <t>T2400027</t>
  </si>
  <si>
    <t>Kramer Switcher</t>
  </si>
  <si>
    <t>T2400028</t>
  </si>
  <si>
    <t xml:space="preserve">Kramer Spiliter </t>
  </si>
  <si>
    <t>T2400029</t>
  </si>
  <si>
    <t xml:space="preserve">Proper Cableing </t>
  </si>
  <si>
    <t>T2400030</t>
  </si>
  <si>
    <t>Sound System</t>
  </si>
  <si>
    <t>T2400031</t>
  </si>
  <si>
    <t xml:space="preserve">Crown Amplifior each of 5000 watt </t>
  </si>
  <si>
    <t>T2400032</t>
  </si>
  <si>
    <t>Crown Dual Channel digital power amplifiers 3000W@2ohm, 2100W@4 OHM, 1500w@8ohm per channel</t>
  </si>
  <si>
    <t>T2400033</t>
  </si>
  <si>
    <t>Matching Cross over</t>
  </si>
  <si>
    <t>T2400034</t>
  </si>
  <si>
    <t xml:space="preserve">J.B.L. vertec 4889 </t>
  </si>
  <si>
    <t>T2400035</t>
  </si>
  <si>
    <t xml:space="preserve">J.B.L Sub Woofer </t>
  </si>
  <si>
    <t>T2400036</t>
  </si>
  <si>
    <t>J.B.L. Top for Centre Fill &amp; Delay</t>
  </si>
  <si>
    <t>T2400037</t>
  </si>
  <si>
    <t>Stage Monitoring</t>
  </si>
  <si>
    <t>T2400038</t>
  </si>
  <si>
    <t xml:space="preserve">J.B.L. 915 </t>
  </si>
  <si>
    <t>T2400039</t>
  </si>
  <si>
    <t xml:space="preserve">J.B.L. Sub Duel Speaker </t>
  </si>
  <si>
    <t>T2400040</t>
  </si>
  <si>
    <t>Side fill J.B.L. 725</t>
  </si>
  <si>
    <t>T2400041</t>
  </si>
  <si>
    <t>Foot mikes for dancers</t>
  </si>
  <si>
    <t>T2400042</t>
  </si>
  <si>
    <t xml:space="preserve">Cordless SM58 </t>
  </si>
  <si>
    <t>T2400043</t>
  </si>
  <si>
    <t>Cordless SM58 Beta</t>
  </si>
  <si>
    <t>T2400044</t>
  </si>
  <si>
    <t>Corded Sm58</t>
  </si>
  <si>
    <t>T2400045</t>
  </si>
  <si>
    <t xml:space="preserve">Corded Sm57 </t>
  </si>
  <si>
    <t>T2400046</t>
  </si>
  <si>
    <t xml:space="preserve">As per mike JBL only AKG C-1000 </t>
  </si>
  <si>
    <t>T2400047</t>
  </si>
  <si>
    <t>Shure collar Microphones wireless</t>
  </si>
  <si>
    <t>T2400048</t>
  </si>
  <si>
    <t>Professional quality complete Jazz Drum</t>
  </si>
  <si>
    <t>T2400049</t>
  </si>
  <si>
    <t xml:space="preserve">Complete Microphone Kit Shure or senheiser for Jazz Drum </t>
  </si>
  <si>
    <t>T2400050</t>
  </si>
  <si>
    <t>In Ear Monitor Shure or Senheiser</t>
  </si>
  <si>
    <t>T2400051</t>
  </si>
  <si>
    <t>Base Guitar Amplifier AMPEG 4/8x10</t>
  </si>
  <si>
    <t>T2400052</t>
  </si>
  <si>
    <t>Lead Guitar Amplifier - Fender twin/super reverb</t>
  </si>
  <si>
    <t>T2400053</t>
  </si>
  <si>
    <t>Key Board Amplifier Roland AC 550/880</t>
  </si>
  <si>
    <t>T2400054</t>
  </si>
  <si>
    <t>Digital Sound Mixer (Console) SC 48 or Equivalent with Digital Effects</t>
  </si>
  <si>
    <t>T2400055</t>
  </si>
  <si>
    <t xml:space="preserve">All Sound Cables &amp; Connectors Should be Monster or Neutrik  </t>
  </si>
  <si>
    <t>T2400056</t>
  </si>
  <si>
    <t xml:space="preserve">D.I. Box BSS </t>
  </si>
  <si>
    <t>T2400057</t>
  </si>
  <si>
    <t>Cassette Deck</t>
  </si>
  <si>
    <t>T2400058</t>
  </si>
  <si>
    <t xml:space="preserve">CD Player </t>
  </si>
  <si>
    <t>T2400059</t>
  </si>
  <si>
    <t>Laptop with 1 TB RAM, 6 GB ROM, I5 Configuration</t>
  </si>
  <si>
    <t>T2400060</t>
  </si>
  <si>
    <t xml:space="preserve">Graphic Equiliser </t>
  </si>
  <si>
    <t>T2400061</t>
  </si>
  <si>
    <t>Podium (Transluscent)</t>
  </si>
  <si>
    <t>T2400062</t>
  </si>
  <si>
    <t xml:space="preserve">Head Phone </t>
  </si>
  <si>
    <t>T2400063</t>
  </si>
  <si>
    <t>Announcement system with loudspeakers</t>
  </si>
  <si>
    <t>T2400064</t>
  </si>
  <si>
    <t>Cloth framed screens with projector</t>
  </si>
  <si>
    <t>T2400065</t>
  </si>
  <si>
    <t>For Shilpi Canteen</t>
  </si>
  <si>
    <t>T2400066</t>
  </si>
  <si>
    <t>Garden Chairs Without Armrest</t>
  </si>
  <si>
    <t>T2400067</t>
  </si>
  <si>
    <t>Tables 3'X2' SqFeet</t>
  </si>
  <si>
    <t>T2400068</t>
  </si>
  <si>
    <t>Kanat covering around shilpi canteen</t>
  </si>
  <si>
    <t>T2400069</t>
  </si>
  <si>
    <t>High arrangement LED Lights</t>
  </si>
  <si>
    <t>T2400070</t>
  </si>
  <si>
    <t>Aluminum Hanger</t>
  </si>
  <si>
    <t>T2400071</t>
  </si>
  <si>
    <t>Audience area 40000 Sq Ft</t>
  </si>
  <si>
    <t>T2400072</t>
  </si>
  <si>
    <t>Main stage 5200 Sq Ft.</t>
  </si>
  <si>
    <t>T2400073</t>
  </si>
  <si>
    <t>Mobile vacuum toilets for artists/ VIP</t>
  </si>
  <si>
    <t>T2400074</t>
  </si>
  <si>
    <t>Cloth masking for back stage 160’x40’</t>
  </si>
  <si>
    <t>T2400075</t>
  </si>
  <si>
    <t>Sofa set (theme based) 3 seater</t>
  </si>
  <si>
    <t>T2400076</t>
  </si>
  <si>
    <t>Banquet chairs with cover</t>
  </si>
  <si>
    <t>T2400077</t>
  </si>
  <si>
    <t>Garden Chairs</t>
  </si>
  <si>
    <t>T2400078</t>
  </si>
  <si>
    <t>Central table</t>
  </si>
  <si>
    <t>T2400079</t>
  </si>
  <si>
    <t>Barricading with iron pipe (covered with cloth)  and with iron jali  of 4’ to 5’ height 2000 R/ft.</t>
  </si>
  <si>
    <t>T2400080</t>
  </si>
  <si>
    <t xml:space="preserve">Projector Screen/LED Screen 12'x8' with complete operational system </t>
  </si>
  <si>
    <t>T2400081</t>
  </si>
  <si>
    <t>Synthetic carpet (new) 100000 Sq. Ft.</t>
  </si>
  <si>
    <t>T2400082</t>
  </si>
  <si>
    <t>Food stall of 12’x15’ size made of GI Tin covered with cloth on all sides</t>
  </si>
  <si>
    <t>T2400083</t>
  </si>
  <si>
    <t xml:space="preserve">Stall allotment office/ Media center with furniture having size 18’X9’. </t>
  </si>
  <si>
    <t>T2400084</t>
  </si>
  <si>
    <t>Fire Tender enclosure 18’x12’</t>
  </si>
  <si>
    <t>T2400085</t>
  </si>
  <si>
    <t>First aid fire fighting systems (like Co2 type, ABC type etc) as per site requirement</t>
  </si>
  <si>
    <t>T2400086</t>
  </si>
  <si>
    <t>Police Thana and CCTV control room 30’x15’</t>
  </si>
  <si>
    <t>T2400087</t>
  </si>
  <si>
    <t>Establish a fully furnished VIP/Chairman's camp office with a 3-seater sofa set, three tables, two ceiling fans, and chairs. The setup should accommodate a minimum of 15 persons comfortably.</t>
  </si>
  <si>
    <t>T2400088</t>
  </si>
  <si>
    <t>Electricity control room 18’x20’</t>
  </si>
  <si>
    <t>T2400089</t>
  </si>
  <si>
    <t>Tin boundary 2400 R/Ft.</t>
  </si>
  <si>
    <t>T2400090</t>
  </si>
  <si>
    <t>Reception/ Enquiry/ Control room 10’x10’ with PA System</t>
  </si>
  <si>
    <t>T2400091</t>
  </si>
  <si>
    <t>Octonum Stalls 
Dimensions: 3x3 meters each
Installation: Indoor placement within a secure space with a proper platform for safety and wind protection.
Furnishings: 1 table and 2 chairs per stall
Additional Features: Inside the tin frame and fascia included for enhanced aesthetics and structural integrity.</t>
  </si>
  <si>
    <t>T2400092</t>
  </si>
  <si>
    <t>Mirror 5’x3’ for green rooms</t>
  </si>
  <si>
    <t>T2400093</t>
  </si>
  <si>
    <t>Security personnel- Guard</t>
  </si>
  <si>
    <t>T2400094</t>
  </si>
  <si>
    <t xml:space="preserve">Security personnel- Gun Man with legal license </t>
  </si>
  <si>
    <t>T2400095</t>
  </si>
  <si>
    <t>Security personnel- Supervisor</t>
  </si>
  <si>
    <t>T2400096</t>
  </si>
  <si>
    <t>Coloured CCTV camera with complete recording &amp; operating system for Mela Ground and Parking Area</t>
  </si>
  <si>
    <t>T2400097</t>
  </si>
  <si>
    <t>Walky-Talky (range 2 km.)</t>
  </si>
  <si>
    <t>T2400098</t>
  </si>
  <si>
    <t>DFMD</t>
  </si>
  <si>
    <t>T2400099</t>
  </si>
  <si>
    <t>Hand Held Metal Detector</t>
  </si>
  <si>
    <t>T2400100</t>
  </si>
  <si>
    <t xml:space="preserve">Interior decoration based on theme , Decoration with statue, mask &amp; wall painting /hanging in traditional / folk style, internal direction signages. </t>
  </si>
  <si>
    <t>T2400101</t>
  </si>
  <si>
    <t>Silent generators (AVR system) 62 KV with fuel</t>
  </si>
  <si>
    <t>T2400102</t>
  </si>
  <si>
    <t>Light Poles along with metal halide lights</t>
  </si>
  <si>
    <t>T2400103</t>
  </si>
  <si>
    <t>Semi High Mast  Lights</t>
  </si>
  <si>
    <t>T2400104</t>
  </si>
  <si>
    <t>Halogen  500  watts</t>
  </si>
  <si>
    <t>T2400105</t>
  </si>
  <si>
    <t>LED Lights 23 Watt (to be provided in all stalls and other places)</t>
  </si>
  <si>
    <t>T2400106</t>
  </si>
  <si>
    <t>Three phase main line (all underground wiring)</t>
  </si>
  <si>
    <t>T2400107</t>
  </si>
  <si>
    <t>Decoration lights (jhalar) on trees, front facade  and boundary walls of the venue, light decoration from temporary gate to mahotsav exit gate.</t>
  </si>
  <si>
    <t>T2400108</t>
  </si>
  <si>
    <t>Media Platform 12’ height erected with ballis with 3’x3’ top wooden platform with ladder and parapet of 3’ height on the top</t>
  </si>
  <si>
    <t>T2400109</t>
  </si>
  <si>
    <t>Construction of Main Gate (design based on Theme) size 40’ x 20’ Material :- iron / steel /Wood &amp; plywood / mix medium / structure frame,  size of Entry Gate 6’ x 15’</t>
  </si>
  <si>
    <t>T2400110</t>
  </si>
  <si>
    <t xml:space="preserve">Attractive Platform for puppet show size 8*6 sqft, covered with cloth from three side, with PA sound system. </t>
  </si>
  <si>
    <t>T2400111</t>
  </si>
  <si>
    <t>Making of proper ticket window with G.I.  tin sheet covered with cloth on all sides with 8 counters, Display Boards, Table, chair with cloths.</t>
  </si>
  <si>
    <t>T2400112</t>
  </si>
  <si>
    <t>Covered Dustbins (big size) for whole mela ground.</t>
  </si>
  <si>
    <t>T2400113</t>
  </si>
  <si>
    <t xml:space="preserve">Adequate cleaning and picketing in the entire premises and proper disposal of garbage from the stalls. Cleaning of the toilets and sufficient staff. </t>
  </si>
  <si>
    <t>T2400114</t>
  </si>
  <si>
    <t>Two Green Rooms near main stage 25x15 ft each with two takhat (4x8 ft each), two mirror, four tables, 10 chairs mating floor and sheets.</t>
  </si>
  <si>
    <t>T2400115</t>
  </si>
  <si>
    <t>For main stage, A super stage 24x16 ft., with height about one feet with neat frills, carpet and cloth sheets. This would be used as per program requirment. Four labours must be kept in ready to go position during the program</t>
  </si>
  <si>
    <t>T2400116</t>
  </si>
  <si>
    <t xml:space="preserve">Barricading for open stall </t>
  </si>
  <si>
    <t>T2400117</t>
  </si>
  <si>
    <t>Police canteen Food stall</t>
  </si>
  <si>
    <t>T2400118</t>
  </si>
  <si>
    <t>Balli Barrier on road for traffic control.</t>
  </si>
  <si>
    <t>T2400119</t>
  </si>
  <si>
    <t>Arrangement of press conference  catering for 200 person</t>
  </si>
  <si>
    <t>T2400120</t>
  </si>
  <si>
    <t>T2400121</t>
  </si>
  <si>
    <t xml:space="preserve">Conceptualising, Design, manufacture and supply of attractive and exclusive Mementos, souvenirs etc.
15 Nos. for VIP (Approximate Cost Ranging Rs. 8000 to Rs. 9000)
125 Nos. (Approximate Cost Ranging Rs. 1000 to Rs. 1500) </t>
  </si>
  <si>
    <t>T2400122</t>
  </si>
  <si>
    <t xml:space="preserve">Conceptualising, Design, Printing and Supply
1. Invitation Card (For Inauguration Ceremony) 3500 
2. Invitation Card (For Closing Ceremony) 2000 
3. Car Pass- 2000 Nos.  
4.  Programme Sheet (Hindi and English both)- 5000 nos. each 
5.  VIP Pass- 6000 nos. 
6. Guest Pass- 4000 nos. 
7. Sponsor Pass- 4000 nos. 
8. Certificate- 5000 nos. 
9. Shilpi Stall Pass (with cover and dori)2000 
10. Staff on Duty-2000 nos. 
11. Officer on duty-2000 nos. 
12. May I help you- 1500 nos. 
13. Media Pass- 2000 nos. 
14. Entry Ticket- 150000 nos. 
15. Leaflets- 20000 nos.
16. Broachers- 10000 nos. </t>
  </si>
  <si>
    <t>T2400123</t>
  </si>
  <si>
    <t>Conceptualising, Design, Printing, installation(at 6 ft height) of flex / hoardings at 50 locations including framing and removal after event of flex, hoardings etc (Min Size – 10 Ft X 20 Ft)</t>
  </si>
  <si>
    <t>T2400124</t>
  </si>
  <si>
    <t xml:space="preserve">Job </t>
  </si>
  <si>
    <t>Branding</t>
  </si>
  <si>
    <t>T2400125</t>
  </si>
  <si>
    <t>Sqft</t>
  </si>
  <si>
    <t>I Love Agra Selfie Point - 9 Days</t>
  </si>
  <si>
    <t>T2400167</t>
  </si>
  <si>
    <t>Theme Based Decorations</t>
  </si>
  <si>
    <t>T2400168</t>
  </si>
  <si>
    <t>T2400169</t>
  </si>
  <si>
    <t>Photography - 1 Nos</t>
  </si>
  <si>
    <t>T2400170</t>
  </si>
  <si>
    <t>Mandays</t>
  </si>
  <si>
    <t xml:space="preserve"> Videography - 1 Nos</t>
  </si>
  <si>
    <t>T2400171</t>
  </si>
  <si>
    <t>2 Staff</t>
  </si>
  <si>
    <t>T2400172</t>
  </si>
  <si>
    <t>nos</t>
  </si>
  <si>
    <t xml:space="preserve">Numbers of white double seater sofa with broad arm rest. </t>
  </si>
  <si>
    <t>T2400173</t>
  </si>
  <si>
    <t>Number of white center tables in front of the front row of sofas</t>
  </si>
  <si>
    <t>T2400174</t>
  </si>
  <si>
    <t>Numbers of banquet dunlop chairs with white cover and tri-color ribbon.</t>
  </si>
  <si>
    <t>T2400175</t>
  </si>
  <si>
    <t>T2400176</t>
  </si>
  <si>
    <t>Agra Chaupati - 9 days</t>
  </si>
  <si>
    <t>T2400177</t>
  </si>
  <si>
    <t>Stage</t>
  </si>
  <si>
    <t>T2400178</t>
  </si>
  <si>
    <t>Lighting</t>
  </si>
  <si>
    <t>T2400179</t>
  </si>
  <si>
    <t>T2400180</t>
  </si>
  <si>
    <t>T2400181</t>
  </si>
  <si>
    <t>T2400182</t>
  </si>
  <si>
    <t>T2400183</t>
  </si>
  <si>
    <t>3 Staff</t>
  </si>
  <si>
    <t>T2400184</t>
  </si>
  <si>
    <t>no</t>
  </si>
  <si>
    <t>T2400185</t>
  </si>
  <si>
    <t>Soor Sadan Auditorium - 9 Days</t>
  </si>
  <si>
    <t>T2400186</t>
  </si>
  <si>
    <t>Stage Decoration</t>
  </si>
  <si>
    <t>T2400187</t>
  </si>
  <si>
    <t>Stage Furniture</t>
  </si>
  <si>
    <t>T2400188</t>
  </si>
  <si>
    <t>T2400189</t>
  </si>
  <si>
    <t>Lighting if required</t>
  </si>
  <si>
    <t>T2400190</t>
  </si>
  <si>
    <t>T2400191</t>
  </si>
  <si>
    <t>T2400192</t>
  </si>
  <si>
    <t>T2400193</t>
  </si>
  <si>
    <t>T2400194</t>
  </si>
  <si>
    <t>Sadar Bazar - 9 Days</t>
  </si>
  <si>
    <t>T2400195</t>
  </si>
  <si>
    <t>Open Stage</t>
  </si>
  <si>
    <t>T2400196</t>
  </si>
  <si>
    <t>T2400197</t>
  </si>
  <si>
    <t>Stage Furniture &amp; other sitting Arragement - 300 nos</t>
  </si>
  <si>
    <t>T2400198</t>
  </si>
  <si>
    <t>Barricade with wooden Balli</t>
  </si>
  <si>
    <t>T2400199</t>
  </si>
  <si>
    <t xml:space="preserve">Rmt </t>
  </si>
  <si>
    <t>T2400200</t>
  </si>
  <si>
    <t>T2400201</t>
  </si>
  <si>
    <t>T2400202</t>
  </si>
  <si>
    <t>T2400203</t>
  </si>
  <si>
    <t>T2400204</t>
  </si>
  <si>
    <t>5 Staff</t>
  </si>
  <si>
    <t>T2400205</t>
  </si>
  <si>
    <t>T2400206</t>
  </si>
  <si>
    <t>T2400207</t>
  </si>
  <si>
    <t>Kite Festival - 2 Day</t>
  </si>
  <si>
    <t>T2400208</t>
  </si>
  <si>
    <t>T2400209</t>
  </si>
  <si>
    <t>T2400210</t>
  </si>
  <si>
    <t>Other Tent Chair</t>
  </si>
  <si>
    <t>T2400211</t>
  </si>
  <si>
    <t>Stage 30x16 sqft</t>
  </si>
  <si>
    <t>T2400212</t>
  </si>
  <si>
    <t xml:space="preserve">Medical Booth </t>
  </si>
  <si>
    <t>T2400214</t>
  </si>
  <si>
    <t xml:space="preserve">Nos </t>
  </si>
  <si>
    <t xml:space="preserve">Police Booth </t>
  </si>
  <si>
    <t>T2400215</t>
  </si>
  <si>
    <t>Barricade with wooden Balli is (Not iron pipe) covered with cloth. 1000 Running meters. (Please quote per running meter cost)</t>
  </si>
  <si>
    <t>T2400216</t>
  </si>
  <si>
    <t xml:space="preserve"> Sound System</t>
  </si>
  <si>
    <t>T2400217</t>
  </si>
  <si>
    <t>Theme based decoration</t>
  </si>
  <si>
    <t>T2400218</t>
  </si>
  <si>
    <t>Security &amp; Other Staff member</t>
  </si>
  <si>
    <t>T2400219</t>
  </si>
  <si>
    <t>job</t>
  </si>
  <si>
    <t>Fire Arrangements</t>
  </si>
  <si>
    <t>T2400220</t>
  </si>
  <si>
    <t>Medical Arrangements:</t>
  </si>
  <si>
    <t>T2400221</t>
  </si>
  <si>
    <t>Power Back up</t>
  </si>
  <si>
    <t>T2400222</t>
  </si>
  <si>
    <t>Photography -  Nos</t>
  </si>
  <si>
    <t>T2400223</t>
  </si>
  <si>
    <t xml:space="preserve"> Videography of 10 days in Harddisk (2TB)</t>
  </si>
  <si>
    <t>T2400224</t>
  </si>
  <si>
    <t>T2400225</t>
  </si>
  <si>
    <t>10 Stalls for food / kites and related items</t>
  </si>
  <si>
    <t>T2400226</t>
  </si>
  <si>
    <t>Carpet If required</t>
  </si>
  <si>
    <t>T2400227</t>
  </si>
  <si>
    <t xml:space="preserve">Comfortable and Appropriate Working Office &amp; VIP Lounge for a Minimum of 20 Persons. </t>
  </si>
  <si>
    <t>Appropriate/Comfortable Sitting Arrangement, Consultation desk, and necessary furniture for First Aid in (Permanent Structure as provided by Taj Mahotsav Committee) for First Aid along for one qualified Doctor &amp; Nurse and necessary medicines, equipment’s etc.</t>
  </si>
  <si>
    <t>Power Back up:-• Silent Generators with capacity of 125 KW each with operator and diesel. Arrangement for un interrupted power supply.</t>
  </si>
  <si>
    <t>Silent Generators with capacity of 63 KW each with operator and diesel. Arrangement for un interrupted power supply.</t>
  </si>
  <si>
    <t>If anything would be required any additional elements in technical than that would be charge on Actual (As per requirements of Artist)</t>
  </si>
  <si>
    <t>Toilet  Arrangements:-. 15 Portable Toilets to be installed for visitors (Ladies &amp; Gents both).</t>
  </si>
  <si>
    <t>Arrangement to organise the event in case of rain</t>
  </si>
  <si>
    <r>
      <rPr>
        <b/>
        <u/>
        <sz val="11"/>
        <rFont val="Arial"/>
        <family val="2"/>
      </rPr>
      <t>Note:</t>
    </r>
    <r>
      <rPr>
        <b/>
        <sz val="11"/>
        <rFont val="Arial"/>
        <family val="2"/>
      </rPr>
      <t xml:space="preserve">
</t>
    </r>
    <r>
      <rPr>
        <b/>
        <sz val="11"/>
        <color rgb="FFFF0000"/>
        <rFont val="Arial"/>
        <family val="2"/>
      </rPr>
      <t>The BOQ to be submitted in password protected PDF format and the password to be shared by the technically-qualified bidder after technical evaluation, on request from the authority official mail id.</t>
    </r>
  </si>
  <si>
    <t>ANNEXURE -1</t>
  </si>
  <si>
    <t>Zero INR</t>
  </si>
  <si>
    <t>TOTAL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</si>
</sst>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6" x14ac:knownFonts="1">
    <font>
      <sz val="11"/>
      <color theme="1"/>
      <name val="Calibri"/>
      <family val="2"/>
      <scheme val="minor"/>
    </font>
    <font>
      <sz val="11"/>
      <color theme="1"/>
      <name val="Calibri"/>
      <family val="2"/>
      <scheme val="minor"/>
    </font>
    <font>
      <b/>
      <u/>
      <sz val="16"/>
      <color rgb="FFFF0000"/>
      <name val="Arial"/>
      <family val="2"/>
    </font>
    <font>
      <sz val="11"/>
      <name val="Arial"/>
      <family val="2"/>
    </font>
    <font>
      <sz val="11"/>
      <color theme="0" tint="-0.499984740745262"/>
      <name val="Arial"/>
      <family val="2"/>
    </font>
    <font>
      <sz val="10"/>
      <name val="Arial"/>
      <family val="2"/>
    </font>
    <font>
      <b/>
      <i/>
      <sz val="11"/>
      <color theme="1"/>
      <name val="Calibri"/>
      <family val="2"/>
      <scheme val="minor"/>
    </font>
    <font>
      <b/>
      <sz val="11"/>
      <name val="Arial"/>
      <family val="2"/>
    </font>
    <font>
      <sz val="11"/>
      <color theme="1"/>
      <name val="Arial"/>
      <family val="2"/>
    </font>
    <font>
      <b/>
      <sz val="11"/>
      <color indexed="8"/>
      <name val="Arial"/>
      <family val="2"/>
    </font>
    <font>
      <b/>
      <u/>
      <sz val="11"/>
      <color theme="0" tint="-0.499984740745262"/>
      <name val="Arial"/>
      <family val="2"/>
    </font>
    <font>
      <b/>
      <sz val="11"/>
      <color theme="1"/>
      <name val="Arial"/>
      <family val="2"/>
    </font>
    <font>
      <b/>
      <u/>
      <sz val="11"/>
      <name val="Arial"/>
      <family val="2"/>
    </font>
    <font>
      <b/>
      <sz val="11"/>
      <color indexed="10"/>
      <name val="Arial"/>
      <family val="2"/>
    </font>
    <font>
      <b/>
      <sz val="11"/>
      <color rgb="FF000066"/>
      <name val="Arial"/>
      <family val="2"/>
    </font>
    <font>
      <sz val="10"/>
      <color rgb="FF000000"/>
      <name val="Courier New"/>
      <family val="3"/>
    </font>
    <font>
      <b/>
      <sz val="11"/>
      <color rgb="FF00B050"/>
      <name val="Arial"/>
      <family val="2"/>
    </font>
    <font>
      <b/>
      <sz val="14"/>
      <color indexed="10"/>
      <name val="Arial"/>
      <family val="2"/>
    </font>
    <font>
      <sz val="11"/>
      <color theme="4" tint="0.79998168889431442"/>
      <name val="Arial"/>
      <family val="2"/>
    </font>
    <font>
      <b/>
      <sz val="12"/>
      <color theme="1"/>
      <name val="Arial"/>
      <family val="2"/>
    </font>
    <font>
      <b/>
      <sz val="12"/>
      <color rgb="FF800000"/>
      <name val="Arial"/>
      <family val="2"/>
    </font>
    <font>
      <b/>
      <sz val="11"/>
      <color rgb="FF800000"/>
      <name val="Arial"/>
      <family val="2"/>
    </font>
    <font>
      <b/>
      <sz val="12"/>
      <color indexed="10"/>
      <name val="Arial"/>
      <family val="2"/>
    </font>
    <font>
      <b/>
      <sz val="14"/>
      <color rgb="FF007A37"/>
      <name val="Arial"/>
      <family val="2"/>
    </font>
    <font>
      <b/>
      <sz val="11"/>
      <color rgb="FFFF0000"/>
      <name val="Arial"/>
      <family val="2"/>
    </font>
    <font>
      <b/>
      <sz val="22"/>
      <color theme="1"/>
      <name val="Calibri"/>
      <family val="2"/>
      <scheme val="minor"/>
    </font>
  </fonts>
  <fills count="3">
    <fill>
      <patternFill patternType="none"/>
    </fill>
    <fill>
      <patternFill patternType="gray125"/>
    </fill>
    <fill>
      <patternFill patternType="solid">
        <fgColor indexed="27"/>
        <bgColor indexed="64"/>
      </patternFill>
    </fill>
  </fills>
  <borders count="4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5" fillId="0" borderId="0"/>
    <xf numFmtId="0" fontId="5" fillId="0" borderId="0"/>
    <xf numFmtId="9" fontId="5" fillId="0" borderId="0" applyFont="0" applyFill="0" applyBorder="0" applyAlignment="0" applyProtection="0"/>
  </cellStyleXfs>
  <cellXfs count="118">
    <xf numFmtId="0" fontId="0" fillId="0" borderId="0" xfId="0"/>
    <xf numFmtId="0" fontId="7" fillId="2" borderId="2" xfId="2" applyFont="1" applyFill="1" applyBorder="1" applyAlignment="1" applyProtection="1">
      <alignment horizontal="center" vertical="top" wrapText="1"/>
      <protection locked="0"/>
    </xf>
    <xf numFmtId="0" fontId="11" fillId="2" borderId="2" xfId="2" applyFont="1" applyFill="1" applyBorder="1" applyAlignment="1" applyProtection="1">
      <alignment horizontal="center" vertical="top" wrapText="1"/>
      <protection locked="0"/>
    </xf>
    <xf numFmtId="0" fontId="7" fillId="0" borderId="3" xfId="1" applyFont="1" applyBorder="1" applyAlignment="1">
      <alignment horizontal="center" vertical="top" wrapText="1"/>
    </xf>
    <xf numFmtId="0" fontId="11" fillId="0" borderId="3" xfId="1" applyFont="1" applyBorder="1" applyAlignment="1">
      <alignment horizontal="center" vertical="top" wrapText="1"/>
    </xf>
    <xf numFmtId="0" fontId="7" fillId="0" borderId="4" xfId="2" applyFont="1" applyBorder="1" applyAlignment="1">
      <alignment horizontal="center" vertical="top" wrapText="1"/>
    </xf>
    <xf numFmtId="0" fontId="7" fillId="0" borderId="5" xfId="1" applyFont="1" applyBorder="1" applyAlignment="1">
      <alignment horizontal="center" vertical="top" wrapText="1"/>
    </xf>
    <xf numFmtId="0" fontId="11" fillId="0" borderId="5" xfId="1" applyFont="1" applyBorder="1" applyAlignment="1">
      <alignment horizontal="center" vertical="top" wrapText="1"/>
    </xf>
    <xf numFmtId="0" fontId="3" fillId="0" borderId="5" xfId="2" applyFont="1" applyBorder="1" applyAlignment="1">
      <alignment horizontal="center" vertical="top"/>
    </xf>
    <xf numFmtId="0" fontId="7" fillId="0" borderId="5" xfId="2" applyFont="1" applyBorder="1" applyAlignment="1">
      <alignment vertical="top" wrapText="1"/>
    </xf>
    <xf numFmtId="0" fontId="15" fillId="0" borderId="5" xfId="2" applyFont="1" applyBorder="1" applyAlignment="1">
      <alignment horizontal="left" wrapText="1" readingOrder="1"/>
    </xf>
    <xf numFmtId="0" fontId="8" fillId="0" borderId="5" xfId="2" applyFont="1" applyBorder="1" applyAlignment="1">
      <alignment vertical="top"/>
    </xf>
    <xf numFmtId="0" fontId="3" fillId="0" borderId="5" xfId="1" applyFont="1" applyBorder="1" applyAlignment="1">
      <alignment horizontal="center" vertical="top"/>
    </xf>
    <xf numFmtId="0" fontId="7" fillId="0" borderId="5" xfId="1" applyFont="1" applyBorder="1" applyAlignment="1">
      <alignment horizontal="right" vertical="top"/>
    </xf>
    <xf numFmtId="0" fontId="3" fillId="0" borderId="5" xfId="2" applyFont="1" applyBorder="1" applyAlignment="1">
      <alignment vertical="top"/>
    </xf>
    <xf numFmtId="0" fontId="3" fillId="0" borderId="5" xfId="1" applyFont="1" applyBorder="1" applyAlignment="1">
      <alignment vertical="top"/>
    </xf>
    <xf numFmtId="0" fontId="7" fillId="0" borderId="5" xfId="1" applyFont="1" applyBorder="1" applyAlignment="1" applyProtection="1">
      <alignment horizontal="left" vertical="top"/>
      <protection locked="0"/>
    </xf>
    <xf numFmtId="0" fontId="7" fillId="0" borderId="6" xfId="1" applyFont="1" applyBorder="1" applyAlignment="1" applyProtection="1">
      <alignment horizontal="right" vertical="top"/>
      <protection locked="0"/>
    </xf>
    <xf numFmtId="0" fontId="7" fillId="0" borderId="7" xfId="1" applyFont="1" applyBorder="1" applyAlignment="1">
      <alignment horizontal="center" vertical="top" wrapText="1"/>
    </xf>
    <xf numFmtId="0" fontId="7" fillId="0" borderId="8" xfId="2" applyFont="1" applyBorder="1" applyAlignment="1">
      <alignment horizontal="center" vertical="top"/>
    </xf>
    <xf numFmtId="0" fontId="3" fillId="0" borderId="5" xfId="2" applyFont="1" applyBorder="1" applyAlignment="1">
      <alignment horizontal="center" vertical="center"/>
    </xf>
    <xf numFmtId="0" fontId="3" fillId="0" borderId="5" xfId="3" applyFont="1" applyBorder="1" applyAlignment="1">
      <alignment vertical="center" wrapText="1"/>
    </xf>
    <xf numFmtId="165" fontId="8" fillId="0" borderId="5" xfId="2" applyNumberFormat="1" applyFont="1" applyBorder="1" applyAlignment="1">
      <alignment vertical="top"/>
    </xf>
    <xf numFmtId="2" fontId="3" fillId="0" borderId="5" xfId="2" applyNumberFormat="1" applyFont="1" applyBorder="1" applyAlignment="1">
      <alignment horizontal="center" vertical="top"/>
    </xf>
    <xf numFmtId="0" fontId="7" fillId="0" borderId="5" xfId="1" applyFont="1" applyBorder="1" applyAlignment="1" applyProtection="1">
      <alignment horizontal="right" vertical="top"/>
      <protection locked="0"/>
    </xf>
    <xf numFmtId="165" fontId="7" fillId="2" borderId="5" xfId="1" applyNumberFormat="1" applyFont="1" applyFill="1" applyBorder="1" applyAlignment="1" applyProtection="1">
      <alignment horizontal="right" vertical="top"/>
      <protection locked="0"/>
    </xf>
    <xf numFmtId="164" fontId="7" fillId="0" borderId="5" xfId="1" applyNumberFormat="1" applyFont="1" applyBorder="1" applyAlignment="1" applyProtection="1">
      <alignment horizontal="right" vertical="top"/>
      <protection locked="0"/>
    </xf>
    <xf numFmtId="164" fontId="7" fillId="0" borderId="3" xfId="1" applyNumberFormat="1" applyFont="1" applyBorder="1" applyAlignment="1">
      <alignment horizontal="center" vertical="top" wrapText="1"/>
    </xf>
    <xf numFmtId="164" fontId="7" fillId="0" borderId="5" xfId="1" applyNumberFormat="1" applyFont="1" applyBorder="1" applyAlignment="1">
      <alignment horizontal="center" vertical="top" wrapText="1"/>
    </xf>
    <xf numFmtId="164" fontId="16" fillId="0" borderId="5" xfId="1" applyNumberFormat="1" applyFont="1" applyBorder="1" applyAlignment="1">
      <alignment horizontal="center" vertical="top" wrapText="1"/>
    </xf>
    <xf numFmtId="0" fontId="3" fillId="0" borderId="5" xfId="2" applyFont="1" applyBorder="1" applyAlignment="1">
      <alignment horizontal="left" vertical="center"/>
    </xf>
    <xf numFmtId="165" fontId="8" fillId="0" borderId="5" xfId="2" applyNumberFormat="1" applyFont="1" applyBorder="1" applyAlignment="1">
      <alignment horizontal="left" vertical="top"/>
    </xf>
    <xf numFmtId="0" fontId="3" fillId="0" borderId="5" xfId="1" applyFont="1" applyBorder="1" applyAlignment="1">
      <alignment horizontal="left" vertical="top"/>
    </xf>
    <xf numFmtId="2" fontId="3" fillId="0" borderId="5" xfId="2" applyNumberFormat="1" applyFont="1" applyBorder="1" applyAlignment="1">
      <alignment horizontal="left" vertical="top"/>
    </xf>
    <xf numFmtId="0" fontId="3" fillId="0" borderId="5" xfId="2" applyFont="1" applyBorder="1" applyAlignment="1">
      <alignment horizontal="left" vertical="top"/>
    </xf>
    <xf numFmtId="164" fontId="7" fillId="0" borderId="6" xfId="1" applyNumberFormat="1" applyFont="1" applyBorder="1" applyAlignment="1" applyProtection="1">
      <alignment horizontal="right" vertical="top"/>
      <protection locked="0"/>
    </xf>
    <xf numFmtId="164" fontId="7" fillId="0" borderId="7" xfId="1" applyNumberFormat="1" applyFont="1" applyBorder="1" applyAlignment="1">
      <alignment horizontal="center" vertical="top" wrapText="1"/>
    </xf>
    <xf numFmtId="1" fontId="3" fillId="0" borderId="6" xfId="2" applyNumberFormat="1" applyFont="1" applyBorder="1" applyAlignment="1">
      <alignment horizontal="center" vertical="center"/>
    </xf>
    <xf numFmtId="0" fontId="7" fillId="0" borderId="6" xfId="2" applyFont="1" applyBorder="1" applyAlignment="1">
      <alignment horizontal="left" vertical="top"/>
    </xf>
    <xf numFmtId="0" fontId="6" fillId="0" borderId="15" xfId="2" applyFont="1" applyBorder="1" applyAlignment="1">
      <alignment horizontal="center" vertical="center"/>
    </xf>
    <xf numFmtId="0" fontId="6" fillId="0" borderId="0" xfId="2" applyFont="1" applyBorder="1" applyAlignment="1">
      <alignment horizontal="center" vertical="center"/>
    </xf>
    <xf numFmtId="0" fontId="6" fillId="0" borderId="0" xfId="3" applyFont="1" applyBorder="1" applyAlignment="1">
      <alignment horizontal="center" vertical="center"/>
    </xf>
    <xf numFmtId="0" fontId="3" fillId="0" borderId="0" xfId="1" applyFont="1" applyBorder="1" applyAlignment="1">
      <alignment horizontal="center" vertical="center"/>
    </xf>
    <xf numFmtId="0" fontId="3" fillId="0" borderId="0" xfId="1" applyFont="1" applyBorder="1" applyAlignment="1">
      <alignment vertical="center"/>
    </xf>
    <xf numFmtId="0" fontId="7" fillId="0" borderId="0" xfId="1" applyFont="1" applyBorder="1" applyAlignment="1">
      <alignment vertical="center"/>
    </xf>
    <xf numFmtId="0" fontId="4" fillId="0" borderId="0" xfId="1" applyFont="1" applyBorder="1" applyAlignment="1" applyProtection="1">
      <alignment vertical="center"/>
      <protection locked="0"/>
    </xf>
    <xf numFmtId="0" fontId="4" fillId="0" borderId="0" xfId="1" applyFont="1" applyBorder="1" applyAlignment="1">
      <alignment vertical="center"/>
    </xf>
    <xf numFmtId="0" fontId="3" fillId="0" borderId="16" xfId="1" applyFont="1" applyBorder="1" applyAlignment="1">
      <alignment horizontal="center" vertical="center"/>
    </xf>
    <xf numFmtId="0" fontId="3" fillId="0" borderId="15" xfId="1" applyFont="1" applyBorder="1" applyAlignment="1">
      <alignment vertical="center"/>
    </xf>
    <xf numFmtId="0" fontId="8" fillId="0" borderId="0" xfId="1" applyFont="1" applyBorder="1" applyAlignment="1">
      <alignment vertical="center"/>
    </xf>
    <xf numFmtId="0" fontId="7" fillId="0" borderId="19" xfId="2" applyFont="1" applyBorder="1" applyAlignment="1">
      <alignment horizontal="center" vertical="top" wrapText="1"/>
    </xf>
    <xf numFmtId="0" fontId="7" fillId="2" borderId="20" xfId="2" applyFont="1" applyFill="1" applyBorder="1" applyAlignment="1" applyProtection="1">
      <alignment horizontal="center" vertical="top" wrapText="1"/>
      <protection locked="0"/>
    </xf>
    <xf numFmtId="0" fontId="7" fillId="0" borderId="21" xfId="1" applyFont="1" applyBorder="1" applyAlignment="1">
      <alignment horizontal="center" vertical="top" wrapText="1"/>
    </xf>
    <xf numFmtId="0" fontId="14" fillId="0" borderId="10" xfId="2" applyFont="1" applyBorder="1" applyAlignment="1">
      <alignment horizontal="center" vertical="top" wrapText="1"/>
    </xf>
    <xf numFmtId="0" fontId="7" fillId="0" borderId="22" xfId="1" applyFont="1" applyBorder="1" applyAlignment="1">
      <alignment horizontal="center" vertical="top" wrapText="1"/>
    </xf>
    <xf numFmtId="0" fontId="7" fillId="0" borderId="8" xfId="1" applyFont="1" applyBorder="1" applyAlignment="1">
      <alignment horizontal="center" vertical="top" wrapText="1"/>
    </xf>
    <xf numFmtId="0" fontId="3" fillId="0" borderId="22" xfId="2" applyFont="1" applyBorder="1" applyAlignment="1">
      <alignment horizontal="center" vertical="top"/>
    </xf>
    <xf numFmtId="0" fontId="3" fillId="0" borderId="22" xfId="2" applyFont="1" applyBorder="1" applyAlignment="1">
      <alignment horizontal="center" vertical="center"/>
    </xf>
    <xf numFmtId="2" fontId="3" fillId="0" borderId="22" xfId="2" applyNumberFormat="1" applyFont="1" applyBorder="1" applyAlignment="1">
      <alignment horizontal="center" vertical="center"/>
    </xf>
    <xf numFmtId="1" fontId="3" fillId="0" borderId="22" xfId="2" applyNumberFormat="1" applyFont="1" applyBorder="1" applyAlignment="1">
      <alignment horizontal="center" vertical="center"/>
    </xf>
    <xf numFmtId="1" fontId="3" fillId="0" borderId="23" xfId="2" applyNumberFormat="1" applyFont="1" applyBorder="1" applyAlignment="1">
      <alignment horizontal="center" vertical="center"/>
    </xf>
    <xf numFmtId="0" fontId="3" fillId="0" borderId="24" xfId="1" applyFont="1" applyBorder="1" applyAlignment="1">
      <alignment vertical="top"/>
    </xf>
    <xf numFmtId="0" fontId="3" fillId="0" borderId="25" xfId="1" applyFont="1" applyBorder="1" applyAlignment="1">
      <alignment vertical="top"/>
    </xf>
    <xf numFmtId="0" fontId="17" fillId="0" borderId="11" xfId="2" applyFont="1" applyBorder="1" applyAlignment="1">
      <alignment horizontal="center" vertical="top" wrapText="1"/>
    </xf>
    <xf numFmtId="0" fontId="17" fillId="0" borderId="1" xfId="2" applyFont="1" applyBorder="1" applyAlignment="1">
      <alignment horizontal="center" vertical="top" wrapText="1"/>
    </xf>
    <xf numFmtId="0" fontId="9" fillId="0" borderId="15" xfId="1" applyFont="1" applyBorder="1" applyAlignment="1">
      <alignment horizontal="left" vertical="center" wrapText="1"/>
    </xf>
    <xf numFmtId="0" fontId="9" fillId="0" borderId="0" xfId="1" applyFont="1" applyBorder="1" applyAlignment="1">
      <alignment horizontal="left" vertical="center" wrapText="1"/>
    </xf>
    <xf numFmtId="0" fontId="9" fillId="0" borderId="16" xfId="1" applyFont="1" applyBorder="1" applyAlignment="1">
      <alignment horizontal="left" vertical="center" wrapText="1"/>
    </xf>
    <xf numFmtId="0" fontId="10" fillId="0" borderId="17" xfId="1" applyFont="1" applyBorder="1" applyAlignment="1" applyProtection="1">
      <alignment horizontal="center" wrapText="1"/>
      <protection locked="0"/>
    </xf>
    <xf numFmtId="0" fontId="10" fillId="0" borderId="1" xfId="1" applyFont="1" applyBorder="1" applyAlignment="1" applyProtection="1">
      <alignment horizontal="center" wrapText="1"/>
      <protection locked="0"/>
    </xf>
    <xf numFmtId="0" fontId="10" fillId="0" borderId="18" xfId="1" applyFont="1" applyBorder="1" applyAlignment="1" applyProtection="1">
      <alignment horizontal="center" wrapText="1"/>
      <protection locked="0"/>
    </xf>
    <xf numFmtId="2" fontId="7" fillId="0" borderId="8" xfId="2" applyNumberFormat="1" applyFont="1" applyBorder="1" applyAlignment="1">
      <alignment horizontal="center" vertical="top"/>
    </xf>
    <xf numFmtId="0" fontId="7" fillId="0" borderId="27" xfId="1" applyFont="1" applyBorder="1" applyAlignment="1">
      <alignment horizontal="center" vertical="center" wrapText="1"/>
    </xf>
    <xf numFmtId="0" fontId="7" fillId="0" borderId="9"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31" xfId="1" applyFont="1" applyBorder="1" applyAlignment="1">
      <alignment horizontal="center" vertical="top" wrapText="1"/>
    </xf>
    <xf numFmtId="0" fontId="11" fillId="0" borderId="7" xfId="1" applyFont="1" applyBorder="1" applyAlignment="1">
      <alignment horizontal="center" vertical="top" wrapText="1"/>
    </xf>
    <xf numFmtId="0" fontId="7" fillId="0" borderId="33" xfId="1" applyFont="1" applyBorder="1" applyAlignment="1">
      <alignment horizontal="center" vertical="center" wrapText="1"/>
    </xf>
    <xf numFmtId="0" fontId="7" fillId="0" borderId="32" xfId="1" applyFont="1" applyBorder="1" applyAlignment="1">
      <alignment horizontal="center" vertical="top" wrapText="1"/>
    </xf>
    <xf numFmtId="0" fontId="3" fillId="0" borderId="24" xfId="3" applyFont="1" applyBorder="1" applyAlignment="1">
      <alignment vertical="center" wrapText="1"/>
    </xf>
    <xf numFmtId="0" fontId="15" fillId="0" borderId="24" xfId="2" applyFont="1" applyBorder="1" applyAlignment="1">
      <alignment horizontal="left" wrapText="1" readingOrder="1"/>
    </xf>
    <xf numFmtId="165" fontId="8" fillId="0" borderId="24" xfId="2" applyNumberFormat="1" applyFont="1" applyBorder="1" applyAlignment="1">
      <alignment vertical="top"/>
    </xf>
    <xf numFmtId="0" fontId="3" fillId="0" borderId="24" xfId="1" applyFont="1" applyBorder="1" applyAlignment="1">
      <alignment horizontal="center" vertical="top"/>
    </xf>
    <xf numFmtId="2" fontId="3" fillId="0" borderId="24" xfId="2" applyNumberFormat="1" applyFont="1" applyBorder="1" applyAlignment="1">
      <alignment horizontal="center" vertical="top"/>
    </xf>
    <xf numFmtId="0" fontId="7" fillId="0" borderId="24" xfId="1" applyFont="1" applyBorder="1" applyAlignment="1" applyProtection="1">
      <alignment horizontal="right" vertical="top"/>
      <protection locked="0"/>
    </xf>
    <xf numFmtId="0" fontId="3" fillId="0" borderId="24" xfId="2" applyFont="1" applyBorder="1" applyAlignment="1">
      <alignment vertical="top"/>
    </xf>
    <xf numFmtId="0" fontId="7" fillId="0" borderId="24" xfId="1" applyFont="1" applyBorder="1" applyAlignment="1" applyProtection="1">
      <alignment horizontal="left" vertical="top"/>
      <protection locked="0"/>
    </xf>
    <xf numFmtId="165" fontId="7" fillId="2" borderId="24" xfId="1" applyNumberFormat="1" applyFont="1" applyFill="1" applyBorder="1" applyAlignment="1" applyProtection="1">
      <alignment horizontal="right" vertical="top"/>
      <protection locked="0"/>
    </xf>
    <xf numFmtId="164" fontId="7" fillId="0" borderId="24" xfId="1" applyNumberFormat="1" applyFont="1" applyBorder="1" applyAlignment="1" applyProtection="1">
      <alignment horizontal="right" vertical="top"/>
      <protection locked="0"/>
    </xf>
    <xf numFmtId="164" fontId="7" fillId="0" borderId="24" xfId="1" applyNumberFormat="1" applyFont="1" applyBorder="1" applyAlignment="1">
      <alignment horizontal="center" vertical="top" wrapText="1"/>
    </xf>
    <xf numFmtId="2" fontId="7" fillId="0" borderId="26" xfId="2" applyNumberFormat="1" applyFont="1" applyBorder="1" applyAlignment="1">
      <alignment horizontal="center" vertical="top"/>
    </xf>
    <xf numFmtId="0" fontId="2" fillId="0" borderId="12" xfId="1" applyFont="1" applyBorder="1" applyAlignment="1">
      <alignment horizontal="center" vertical="top"/>
    </xf>
    <xf numFmtId="0" fontId="2" fillId="0" borderId="13" xfId="1" applyFont="1" applyBorder="1" applyAlignment="1">
      <alignment horizontal="center" vertical="top"/>
    </xf>
    <xf numFmtId="0" fontId="2" fillId="0" borderId="14" xfId="1" applyFont="1" applyBorder="1" applyAlignment="1">
      <alignment horizontal="center" vertical="top"/>
    </xf>
    <xf numFmtId="1" fontId="3" fillId="0" borderId="34" xfId="2" applyNumberFormat="1" applyFont="1" applyBorder="1" applyAlignment="1">
      <alignment horizontal="center" vertical="center"/>
    </xf>
    <xf numFmtId="0" fontId="7" fillId="0" borderId="25" xfId="2" applyFont="1" applyBorder="1" applyAlignment="1">
      <alignment horizontal="left" vertical="top"/>
    </xf>
    <xf numFmtId="0" fontId="18" fillId="0" borderId="35" xfId="1" applyFont="1" applyBorder="1" applyAlignment="1">
      <alignment vertical="top"/>
    </xf>
    <xf numFmtId="0" fontId="19" fillId="0" borderId="36" xfId="2" applyFont="1" applyBorder="1" applyAlignment="1" applyProtection="1">
      <alignment vertical="center" wrapText="1"/>
      <protection locked="0"/>
    </xf>
    <xf numFmtId="0" fontId="20" fillId="2" borderId="36" xfId="2" applyFont="1" applyFill="1" applyBorder="1" applyAlignment="1" applyProtection="1">
      <alignment horizontal="center" vertical="center" wrapText="1"/>
      <protection locked="0"/>
    </xf>
    <xf numFmtId="10" fontId="21" fillId="2" borderId="36" xfId="4" applyNumberFormat="1" applyFont="1" applyFill="1" applyBorder="1" applyAlignment="1">
      <alignment horizontal="center" vertical="center"/>
    </xf>
    <xf numFmtId="0" fontId="18" fillId="0" borderId="36" xfId="2" applyFont="1" applyBorder="1" applyAlignment="1">
      <alignment vertical="top"/>
    </xf>
    <xf numFmtId="0" fontId="3" fillId="0" borderId="36" xfId="1" applyFont="1" applyBorder="1" applyAlignment="1">
      <alignment vertical="top"/>
    </xf>
    <xf numFmtId="0" fontId="13" fillId="0" borderId="36" xfId="2" applyFont="1" applyBorder="1" applyAlignment="1" applyProtection="1">
      <alignment vertical="center" wrapText="1"/>
      <protection locked="0"/>
    </xf>
    <xf numFmtId="0" fontId="13" fillId="0" borderId="36" xfId="4" applyNumberFormat="1" applyFont="1" applyFill="1" applyBorder="1" applyAlignment="1" applyProtection="1">
      <alignment vertical="center" wrapText="1"/>
      <protection locked="0"/>
    </xf>
    <xf numFmtId="0" fontId="22" fillId="0" borderId="36" xfId="2" applyFont="1" applyBorder="1" applyAlignment="1">
      <alignment vertical="center" wrapText="1"/>
    </xf>
    <xf numFmtId="2" fontId="23" fillId="0" borderId="37" xfId="2" applyNumberFormat="1" applyFont="1" applyBorder="1" applyAlignment="1">
      <alignment horizontal="center" vertical="top"/>
    </xf>
    <xf numFmtId="1" fontId="3" fillId="0" borderId="38" xfId="2" applyNumberFormat="1" applyFont="1" applyBorder="1" applyAlignment="1">
      <alignment horizontal="center" vertical="center"/>
    </xf>
    <xf numFmtId="0" fontId="7" fillId="0" borderId="39" xfId="2" applyFont="1" applyBorder="1" applyAlignment="1">
      <alignment horizontal="left" vertical="top"/>
    </xf>
    <xf numFmtId="0" fontId="3" fillId="0" borderId="39" xfId="2" applyFont="1" applyBorder="1" applyAlignment="1">
      <alignment vertical="top"/>
    </xf>
    <xf numFmtId="0" fontId="8" fillId="0" borderId="40" xfId="2" applyFont="1" applyBorder="1" applyAlignment="1">
      <alignment vertical="top"/>
    </xf>
    <xf numFmtId="0" fontId="3" fillId="0" borderId="40" xfId="2" applyFont="1" applyBorder="1" applyAlignment="1">
      <alignment horizontal="center" vertical="top"/>
    </xf>
    <xf numFmtId="0" fontId="3" fillId="0" borderId="40" xfId="2" applyFont="1" applyBorder="1" applyAlignment="1">
      <alignment vertical="top"/>
    </xf>
    <xf numFmtId="0" fontId="17" fillId="0" borderId="40" xfId="2" applyFont="1" applyBorder="1" applyAlignment="1">
      <alignment vertical="top"/>
    </xf>
    <xf numFmtId="164" fontId="3" fillId="0" borderId="40" xfId="1" applyNumberFormat="1" applyFont="1" applyBorder="1" applyAlignment="1">
      <alignment vertical="top"/>
    </xf>
    <xf numFmtId="2" fontId="17" fillId="0" borderId="41" xfId="2" applyNumberFormat="1" applyFont="1" applyBorder="1" applyAlignment="1">
      <alignment horizontal="center" vertical="top"/>
    </xf>
    <xf numFmtId="0" fontId="25" fillId="0" borderId="25" xfId="0" applyFont="1" applyBorder="1" applyAlignment="1">
      <alignment horizontal="left"/>
    </xf>
  </cellXfs>
  <cellStyles count="5">
    <cellStyle name="Normal" xfId="0" builtinId="0"/>
    <cellStyle name="Normal 2" xfId="1" xr:uid="{EE9D86BE-B0FE-4261-95D0-42715ECF5037}"/>
    <cellStyle name="Normal 3" xfId="2" xr:uid="{3B15F458-9A65-443D-B35B-A5F97D703E0E}"/>
    <cellStyle name="Normal 4" xfId="3" xr:uid="{A870F1FC-F263-4C9E-B320-BA2F20AADBA5}"/>
    <cellStyle name="Percent 2" xfId="4" xr:uid="{7A33E97E-C0E7-4FBE-B6D4-3141A8E6D2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208"/>
  <sheetViews>
    <sheetView tabSelected="1" topLeftCell="A2" zoomScale="55" zoomScaleNormal="55" workbookViewId="0">
      <selection activeCell="A2" sqref="A2:BA2"/>
    </sheetView>
  </sheetViews>
  <sheetFormatPr defaultRowHeight="14.5" x14ac:dyDescent="0.35"/>
  <cols>
    <col min="1" max="1" width="16.54296875" customWidth="1"/>
    <col min="2" max="2" width="47.81640625" customWidth="1"/>
    <col min="3" max="3" width="0" hidden="1" customWidth="1"/>
    <col min="4" max="4" width="14.54296875" customWidth="1"/>
    <col min="5" max="5" width="11.1796875" customWidth="1"/>
    <col min="6" max="6" width="14.453125" customWidth="1"/>
    <col min="7" max="12" width="0" hidden="1" customWidth="1"/>
    <col min="13" max="13" width="19" customWidth="1"/>
    <col min="14" max="52" width="0" hidden="1" customWidth="1"/>
    <col min="53" max="53" width="20.1796875" customWidth="1"/>
  </cols>
  <sheetData>
    <row r="1" spans="1:53" ht="29" hidden="1" thickBot="1" x14ac:dyDescent="0.7">
      <c r="A1" s="117" t="s">
        <v>404</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row>
    <row r="2" spans="1:53" ht="20" x14ac:dyDescent="0.35">
      <c r="A2" s="93" t="str">
        <f>B3&amp; " BoQ"</f>
        <v>Item Rate BoQ</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5"/>
    </row>
    <row r="3" spans="1:53" hidden="1" x14ac:dyDescent="0.35">
      <c r="A3" s="39" t="s">
        <v>0</v>
      </c>
      <c r="B3" s="40" t="s">
        <v>1</v>
      </c>
      <c r="C3" s="41" t="s">
        <v>2</v>
      </c>
      <c r="D3" s="41" t="s">
        <v>3</v>
      </c>
      <c r="E3" s="40" t="s">
        <v>4</v>
      </c>
      <c r="F3" s="42"/>
      <c r="G3" s="43"/>
      <c r="H3" s="43"/>
      <c r="I3" s="43"/>
      <c r="J3" s="44"/>
      <c r="K3" s="44"/>
      <c r="L3" s="44"/>
      <c r="M3" s="43"/>
      <c r="N3" s="43"/>
      <c r="O3" s="45"/>
      <c r="P3" s="45"/>
      <c r="Q3" s="46"/>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7"/>
    </row>
    <row r="4" spans="1:53" hidden="1" x14ac:dyDescent="0.35">
      <c r="A4" s="48" t="s">
        <v>5</v>
      </c>
      <c r="B4" s="43"/>
      <c r="C4" s="43" t="s">
        <v>6</v>
      </c>
      <c r="D4" s="49"/>
      <c r="E4" s="42"/>
      <c r="F4" s="42"/>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7"/>
    </row>
    <row r="5" spans="1:53" ht="44.5" customHeight="1" x14ac:dyDescent="0.35">
      <c r="A5" s="65" t="s">
        <v>7</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7"/>
    </row>
    <row r="6" spans="1:53" ht="44.5" customHeight="1" x14ac:dyDescent="0.35">
      <c r="A6" s="65" t="s">
        <v>8</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7"/>
    </row>
    <row r="7" spans="1:53" ht="44.5" customHeight="1" x14ac:dyDescent="0.35">
      <c r="A7" s="65" t="s">
        <v>9</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7"/>
    </row>
    <row r="8" spans="1:53" ht="44.5" hidden="1" customHeight="1" x14ac:dyDescent="0.35">
      <c r="A8" s="68" t="s">
        <v>10</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70"/>
    </row>
    <row r="9" spans="1:53" ht="56" x14ac:dyDescent="0.35">
      <c r="A9" s="50" t="s">
        <v>11</v>
      </c>
      <c r="B9" s="1"/>
      <c r="C9" s="1"/>
      <c r="D9" s="2"/>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51"/>
    </row>
    <row r="10" spans="1:53" ht="51.5" customHeight="1" thickBot="1" x14ac:dyDescent="0.4">
      <c r="A10" s="72" t="s">
        <v>12</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9"/>
    </row>
    <row r="11" spans="1:53" ht="51.5" customHeight="1" x14ac:dyDescent="0.35">
      <c r="A11" s="74" t="s">
        <v>403</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6"/>
    </row>
    <row r="12" spans="1:53" ht="28" x14ac:dyDescent="0.35">
      <c r="A12" s="77" t="s">
        <v>13</v>
      </c>
      <c r="B12" s="18" t="s">
        <v>14</v>
      </c>
      <c r="C12" s="18" t="s">
        <v>14</v>
      </c>
      <c r="D12" s="78" t="s">
        <v>15</v>
      </c>
      <c r="E12" s="18" t="s">
        <v>14</v>
      </c>
      <c r="F12" s="18" t="s">
        <v>16</v>
      </c>
      <c r="G12" s="18" t="s">
        <v>16</v>
      </c>
      <c r="H12" s="18" t="s">
        <v>17</v>
      </c>
      <c r="I12" s="18" t="s">
        <v>14</v>
      </c>
      <c r="J12" s="18" t="s">
        <v>13</v>
      </c>
      <c r="K12" s="18" t="s">
        <v>18</v>
      </c>
      <c r="L12" s="18" t="s">
        <v>14</v>
      </c>
      <c r="M12" s="18" t="s">
        <v>13</v>
      </c>
      <c r="N12" s="18" t="s">
        <v>16</v>
      </c>
      <c r="O12" s="18" t="s">
        <v>16</v>
      </c>
      <c r="P12" s="18" t="s">
        <v>16</v>
      </c>
      <c r="Q12" s="18" t="s">
        <v>16</v>
      </c>
      <c r="R12" s="18" t="s">
        <v>17</v>
      </c>
      <c r="S12" s="18" t="s">
        <v>17</v>
      </c>
      <c r="T12" s="18" t="s">
        <v>16</v>
      </c>
      <c r="U12" s="18" t="s">
        <v>16</v>
      </c>
      <c r="V12" s="18" t="s">
        <v>16</v>
      </c>
      <c r="W12" s="18" t="s">
        <v>16</v>
      </c>
      <c r="X12" s="18" t="s">
        <v>17</v>
      </c>
      <c r="Y12" s="18" t="s">
        <v>17</v>
      </c>
      <c r="Z12" s="18" t="s">
        <v>16</v>
      </c>
      <c r="AA12" s="18" t="s">
        <v>16</v>
      </c>
      <c r="AB12" s="18" t="s">
        <v>16</v>
      </c>
      <c r="AC12" s="18" t="s">
        <v>16</v>
      </c>
      <c r="AD12" s="18" t="s">
        <v>17</v>
      </c>
      <c r="AE12" s="18" t="s">
        <v>17</v>
      </c>
      <c r="AF12" s="18" t="s">
        <v>16</v>
      </c>
      <c r="AG12" s="18" t="s">
        <v>16</v>
      </c>
      <c r="AH12" s="18" t="s">
        <v>16</v>
      </c>
      <c r="AI12" s="18" t="s">
        <v>16</v>
      </c>
      <c r="AJ12" s="18" t="s">
        <v>17</v>
      </c>
      <c r="AK12" s="18" t="s">
        <v>17</v>
      </c>
      <c r="AL12" s="18" t="s">
        <v>16</v>
      </c>
      <c r="AM12" s="18" t="s">
        <v>16</v>
      </c>
      <c r="AN12" s="18" t="s">
        <v>16</v>
      </c>
      <c r="AO12" s="18" t="s">
        <v>16</v>
      </c>
      <c r="AP12" s="18" t="s">
        <v>17</v>
      </c>
      <c r="AQ12" s="18" t="s">
        <v>17</v>
      </c>
      <c r="AR12" s="18" t="s">
        <v>16</v>
      </c>
      <c r="AS12" s="18" t="s">
        <v>16</v>
      </c>
      <c r="AT12" s="18" t="s">
        <v>13</v>
      </c>
      <c r="AU12" s="18" t="s">
        <v>13</v>
      </c>
      <c r="AV12" s="18" t="s">
        <v>17</v>
      </c>
      <c r="AW12" s="18" t="s">
        <v>17</v>
      </c>
      <c r="AX12" s="18" t="s">
        <v>13</v>
      </c>
      <c r="AY12" s="18" t="s">
        <v>13</v>
      </c>
      <c r="AZ12" s="18" t="s">
        <v>19</v>
      </c>
      <c r="BA12" s="80" t="s">
        <v>13</v>
      </c>
    </row>
    <row r="13" spans="1:53" ht="182" x14ac:dyDescent="0.35">
      <c r="A13" s="52" t="s">
        <v>20</v>
      </c>
      <c r="B13" s="3" t="s">
        <v>21</v>
      </c>
      <c r="C13" s="3" t="s">
        <v>22</v>
      </c>
      <c r="D13" s="4" t="s">
        <v>23</v>
      </c>
      <c r="E13" s="3" t="s">
        <v>24</v>
      </c>
      <c r="F13" s="3" t="s">
        <v>25</v>
      </c>
      <c r="G13" s="3"/>
      <c r="H13" s="3"/>
      <c r="I13" s="3" t="s">
        <v>26</v>
      </c>
      <c r="J13" s="3" t="s">
        <v>27</v>
      </c>
      <c r="K13" s="3" t="s">
        <v>28</v>
      </c>
      <c r="L13" s="3" t="s">
        <v>29</v>
      </c>
      <c r="M13" s="5" t="s">
        <v>30</v>
      </c>
      <c r="N13" s="3" t="s">
        <v>31</v>
      </c>
      <c r="O13" s="3" t="s">
        <v>32</v>
      </c>
      <c r="P13" s="3" t="s">
        <v>33</v>
      </c>
      <c r="Q13" s="3" t="s">
        <v>34</v>
      </c>
      <c r="R13" s="3"/>
      <c r="S13" s="3"/>
      <c r="T13" s="3" t="s">
        <v>35</v>
      </c>
      <c r="U13" s="3" t="s">
        <v>36</v>
      </c>
      <c r="V13" s="3" t="s">
        <v>37</v>
      </c>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53" t="s">
        <v>38</v>
      </c>
    </row>
    <row r="14" spans="1:53" x14ac:dyDescent="0.35">
      <c r="A14" s="54">
        <v>1</v>
      </c>
      <c r="B14" s="6">
        <v>2</v>
      </c>
      <c r="C14" s="6">
        <v>3</v>
      </c>
      <c r="D14" s="7">
        <v>4</v>
      </c>
      <c r="E14" s="6">
        <v>5</v>
      </c>
      <c r="F14" s="6">
        <v>6</v>
      </c>
      <c r="G14" s="6">
        <v>7</v>
      </c>
      <c r="H14" s="6">
        <v>8</v>
      </c>
      <c r="I14" s="6">
        <v>9</v>
      </c>
      <c r="J14" s="6">
        <v>10</v>
      </c>
      <c r="K14" s="6">
        <v>11</v>
      </c>
      <c r="L14" s="6">
        <v>12</v>
      </c>
      <c r="M14" s="6">
        <v>13</v>
      </c>
      <c r="N14" s="6">
        <v>14</v>
      </c>
      <c r="O14" s="6">
        <v>15</v>
      </c>
      <c r="P14" s="6">
        <v>16</v>
      </c>
      <c r="Q14" s="6">
        <v>17</v>
      </c>
      <c r="R14" s="6">
        <v>18</v>
      </c>
      <c r="S14" s="6">
        <v>19</v>
      </c>
      <c r="T14" s="6">
        <v>20</v>
      </c>
      <c r="U14" s="6">
        <v>21</v>
      </c>
      <c r="V14" s="6">
        <v>22</v>
      </c>
      <c r="W14" s="6">
        <v>23</v>
      </c>
      <c r="X14" s="6">
        <v>24</v>
      </c>
      <c r="Y14" s="6">
        <v>25</v>
      </c>
      <c r="Z14" s="6">
        <v>26</v>
      </c>
      <c r="AA14" s="6">
        <v>27</v>
      </c>
      <c r="AB14" s="6">
        <v>28</v>
      </c>
      <c r="AC14" s="6">
        <v>29</v>
      </c>
      <c r="AD14" s="6">
        <v>30</v>
      </c>
      <c r="AE14" s="6">
        <v>31</v>
      </c>
      <c r="AF14" s="6">
        <v>32</v>
      </c>
      <c r="AG14" s="6">
        <v>33</v>
      </c>
      <c r="AH14" s="6">
        <v>34</v>
      </c>
      <c r="AI14" s="6">
        <v>35</v>
      </c>
      <c r="AJ14" s="6">
        <v>36</v>
      </c>
      <c r="AK14" s="6">
        <v>37</v>
      </c>
      <c r="AL14" s="6">
        <v>38</v>
      </c>
      <c r="AM14" s="6">
        <v>39</v>
      </c>
      <c r="AN14" s="6">
        <v>40</v>
      </c>
      <c r="AO14" s="6">
        <v>41</v>
      </c>
      <c r="AP14" s="6">
        <v>42</v>
      </c>
      <c r="AQ14" s="6">
        <v>43</v>
      </c>
      <c r="AR14" s="6">
        <v>44</v>
      </c>
      <c r="AS14" s="6">
        <v>45</v>
      </c>
      <c r="AT14" s="6">
        <v>46</v>
      </c>
      <c r="AU14" s="6">
        <v>47</v>
      </c>
      <c r="AV14" s="6">
        <v>48</v>
      </c>
      <c r="AW14" s="6">
        <v>49</v>
      </c>
      <c r="AX14" s="6">
        <v>50</v>
      </c>
      <c r="AY14" s="6">
        <v>51</v>
      </c>
      <c r="AZ14" s="6">
        <v>52</v>
      </c>
      <c r="BA14" s="55">
        <v>53</v>
      </c>
    </row>
    <row r="15" spans="1:53" x14ac:dyDescent="0.35">
      <c r="A15" s="56">
        <v>1</v>
      </c>
      <c r="B15" s="9" t="s">
        <v>39</v>
      </c>
      <c r="C15" s="10" t="s">
        <v>40</v>
      </c>
      <c r="D15" s="11"/>
      <c r="E15" s="12"/>
      <c r="F15" s="8"/>
      <c r="G15" s="13"/>
      <c r="H15" s="13"/>
      <c r="I15" s="14"/>
      <c r="J15" s="15"/>
      <c r="K15" s="16"/>
      <c r="L15" s="16"/>
      <c r="M15" s="15"/>
      <c r="N15" s="17"/>
      <c r="O15" s="17"/>
      <c r="P15" s="18"/>
      <c r="Q15" s="17"/>
      <c r="R15" s="17"/>
      <c r="S15" s="18"/>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19"/>
    </row>
    <row r="16" spans="1:53" ht="168" x14ac:dyDescent="0.35">
      <c r="A16" s="57">
        <v>1.01</v>
      </c>
      <c r="B16" s="21" t="s">
        <v>41</v>
      </c>
      <c r="C16" s="10" t="s">
        <v>42</v>
      </c>
      <c r="D16" s="22">
        <v>1</v>
      </c>
      <c r="E16" s="12" t="s">
        <v>43</v>
      </c>
      <c r="F16" s="23"/>
      <c r="G16" s="24"/>
      <c r="H16" s="13"/>
      <c r="I16" s="14" t="s">
        <v>44</v>
      </c>
      <c r="J16" s="15">
        <f t="shared" ref="J16:J78" si="0">IF(I16="Less(-)",-1,1)</f>
        <v>1</v>
      </c>
      <c r="K16" s="16" t="s">
        <v>45</v>
      </c>
      <c r="L16" s="16" t="s">
        <v>4</v>
      </c>
      <c r="M16" s="25"/>
      <c r="N16" s="26"/>
      <c r="O16" s="26"/>
      <c r="P16" s="27"/>
      <c r="Q16" s="26"/>
      <c r="R16" s="26"/>
      <c r="S16" s="27"/>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71">
        <f>M16*D16</f>
        <v>0</v>
      </c>
    </row>
    <row r="17" spans="1:53" ht="26.5" x14ac:dyDescent="0.35">
      <c r="A17" s="57">
        <v>1.02</v>
      </c>
      <c r="B17" s="21" t="s">
        <v>46</v>
      </c>
      <c r="C17" s="10" t="s">
        <v>47</v>
      </c>
      <c r="D17" s="22">
        <v>240</v>
      </c>
      <c r="E17" s="12" t="s">
        <v>48</v>
      </c>
      <c r="F17" s="23"/>
      <c r="G17" s="24"/>
      <c r="H17" s="24"/>
      <c r="I17" s="14" t="s">
        <v>44</v>
      </c>
      <c r="J17" s="15">
        <f t="shared" si="0"/>
        <v>1</v>
      </c>
      <c r="K17" s="16" t="s">
        <v>45</v>
      </c>
      <c r="L17" s="16" t="s">
        <v>4</v>
      </c>
      <c r="M17" s="25"/>
      <c r="N17" s="26"/>
      <c r="O17" s="26"/>
      <c r="P17" s="27"/>
      <c r="Q17" s="26"/>
      <c r="R17" s="26"/>
      <c r="S17" s="27"/>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71">
        <f>M17*D17</f>
        <v>0</v>
      </c>
    </row>
    <row r="18" spans="1:53" ht="26.5" x14ac:dyDescent="0.35">
      <c r="A18" s="57">
        <v>2</v>
      </c>
      <c r="B18" s="21" t="s">
        <v>49</v>
      </c>
      <c r="C18" s="10" t="s">
        <v>50</v>
      </c>
      <c r="D18" s="22"/>
      <c r="E18" s="12"/>
      <c r="F18" s="23"/>
      <c r="G18" s="24"/>
      <c r="H18" s="24"/>
      <c r="I18" s="14"/>
      <c r="J18" s="15"/>
      <c r="K18" s="16"/>
      <c r="L18" s="16"/>
      <c r="M18" s="15"/>
      <c r="N18" s="17"/>
      <c r="O18" s="17"/>
      <c r="P18" s="18"/>
      <c r="Q18" s="17"/>
      <c r="R18" s="17"/>
      <c r="S18" s="18"/>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71"/>
    </row>
    <row r="19" spans="1:53" ht="26.5" x14ac:dyDescent="0.35">
      <c r="A19" s="57">
        <v>2.0099999999999998</v>
      </c>
      <c r="B19" s="21" t="s">
        <v>51</v>
      </c>
      <c r="C19" s="10" t="s">
        <v>52</v>
      </c>
      <c r="D19" s="22">
        <v>64</v>
      </c>
      <c r="E19" s="12" t="s">
        <v>53</v>
      </c>
      <c r="F19" s="23"/>
      <c r="G19" s="24"/>
      <c r="H19" s="24"/>
      <c r="I19" s="14" t="s">
        <v>44</v>
      </c>
      <c r="J19" s="15">
        <f t="shared" si="0"/>
        <v>1</v>
      </c>
      <c r="K19" s="16" t="s">
        <v>45</v>
      </c>
      <c r="L19" s="16" t="s">
        <v>4</v>
      </c>
      <c r="M19" s="25"/>
      <c r="N19" s="26"/>
      <c r="O19" s="26"/>
      <c r="P19" s="27"/>
      <c r="Q19" s="26"/>
      <c r="R19" s="26"/>
      <c r="S19" s="27"/>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71">
        <f>M19*D19</f>
        <v>0</v>
      </c>
    </row>
    <row r="20" spans="1:53" ht="26.5" x14ac:dyDescent="0.35">
      <c r="A20" s="57">
        <v>2.02</v>
      </c>
      <c r="B20" s="21" t="s">
        <v>54</v>
      </c>
      <c r="C20" s="10" t="s">
        <v>55</v>
      </c>
      <c r="D20" s="22">
        <v>44</v>
      </c>
      <c r="E20" s="12" t="s">
        <v>53</v>
      </c>
      <c r="F20" s="23"/>
      <c r="G20" s="24"/>
      <c r="H20" s="24"/>
      <c r="I20" s="14" t="s">
        <v>44</v>
      </c>
      <c r="J20" s="15">
        <f t="shared" si="0"/>
        <v>1</v>
      </c>
      <c r="K20" s="16" t="s">
        <v>45</v>
      </c>
      <c r="L20" s="16" t="s">
        <v>4</v>
      </c>
      <c r="M20" s="25"/>
      <c r="N20" s="26"/>
      <c r="O20" s="26"/>
      <c r="P20" s="27"/>
      <c r="Q20" s="26"/>
      <c r="R20" s="26"/>
      <c r="S20" s="27"/>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71">
        <f t="shared" ref="BA20:BA35" si="1">M20*D20</f>
        <v>0</v>
      </c>
    </row>
    <row r="21" spans="1:53" ht="26.5" x14ac:dyDescent="0.35">
      <c r="A21" s="57">
        <v>2.0299999999999998</v>
      </c>
      <c r="B21" s="21" t="s">
        <v>56</v>
      </c>
      <c r="C21" s="10" t="s">
        <v>57</v>
      </c>
      <c r="D21" s="22">
        <v>152</v>
      </c>
      <c r="E21" s="12" t="s">
        <v>53</v>
      </c>
      <c r="F21" s="23"/>
      <c r="G21" s="24"/>
      <c r="H21" s="13"/>
      <c r="I21" s="14" t="s">
        <v>44</v>
      </c>
      <c r="J21" s="15">
        <f t="shared" si="0"/>
        <v>1</v>
      </c>
      <c r="K21" s="16" t="s">
        <v>45</v>
      </c>
      <c r="L21" s="16" t="s">
        <v>4</v>
      </c>
      <c r="M21" s="25"/>
      <c r="N21" s="26"/>
      <c r="O21" s="26"/>
      <c r="P21" s="27"/>
      <c r="Q21" s="26"/>
      <c r="R21" s="26"/>
      <c r="S21" s="27"/>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71">
        <f t="shared" si="1"/>
        <v>0</v>
      </c>
    </row>
    <row r="22" spans="1:53" ht="26.5" x14ac:dyDescent="0.35">
      <c r="A22" s="57">
        <v>2.04</v>
      </c>
      <c r="B22" s="21" t="s">
        <v>58</v>
      </c>
      <c r="C22" s="10" t="s">
        <v>59</v>
      </c>
      <c r="D22" s="22">
        <v>12</v>
      </c>
      <c r="E22" s="12" t="s">
        <v>53</v>
      </c>
      <c r="F22" s="23"/>
      <c r="G22" s="24"/>
      <c r="H22" s="13"/>
      <c r="I22" s="14" t="s">
        <v>44</v>
      </c>
      <c r="J22" s="15">
        <f t="shared" si="0"/>
        <v>1</v>
      </c>
      <c r="K22" s="16" t="s">
        <v>45</v>
      </c>
      <c r="L22" s="16" t="s">
        <v>4</v>
      </c>
      <c r="M22" s="25"/>
      <c r="N22" s="26"/>
      <c r="O22" s="26"/>
      <c r="P22" s="27"/>
      <c r="Q22" s="26"/>
      <c r="R22" s="26"/>
      <c r="S22" s="27"/>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71">
        <f t="shared" si="1"/>
        <v>0</v>
      </c>
    </row>
    <row r="23" spans="1:53" ht="26.5" x14ac:dyDescent="0.35">
      <c r="A23" s="57">
        <v>2.0499999999999998</v>
      </c>
      <c r="B23" s="21" t="s">
        <v>60</v>
      </c>
      <c r="C23" s="10" t="s">
        <v>61</v>
      </c>
      <c r="D23" s="22">
        <v>16</v>
      </c>
      <c r="E23" s="12" t="s">
        <v>53</v>
      </c>
      <c r="F23" s="23"/>
      <c r="G23" s="24"/>
      <c r="H23" s="24"/>
      <c r="I23" s="14" t="s">
        <v>44</v>
      </c>
      <c r="J23" s="15">
        <f t="shared" si="0"/>
        <v>1</v>
      </c>
      <c r="K23" s="16" t="s">
        <v>45</v>
      </c>
      <c r="L23" s="16" t="s">
        <v>4</v>
      </c>
      <c r="M23" s="25"/>
      <c r="N23" s="26"/>
      <c r="O23" s="26"/>
      <c r="P23" s="27"/>
      <c r="Q23" s="26"/>
      <c r="R23" s="26"/>
      <c r="S23" s="27"/>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71">
        <f t="shared" si="1"/>
        <v>0</v>
      </c>
    </row>
    <row r="24" spans="1:53" ht="26.5" x14ac:dyDescent="0.35">
      <c r="A24" s="57">
        <v>2.06</v>
      </c>
      <c r="B24" s="21" t="s">
        <v>62</v>
      </c>
      <c r="C24" s="10" t="s">
        <v>63</v>
      </c>
      <c r="D24" s="22">
        <v>8</v>
      </c>
      <c r="E24" s="12" t="s">
        <v>53</v>
      </c>
      <c r="F24" s="23"/>
      <c r="G24" s="24"/>
      <c r="H24" s="24"/>
      <c r="I24" s="14" t="s">
        <v>44</v>
      </c>
      <c r="J24" s="15">
        <f t="shared" si="0"/>
        <v>1</v>
      </c>
      <c r="K24" s="16" t="s">
        <v>45</v>
      </c>
      <c r="L24" s="16" t="s">
        <v>4</v>
      </c>
      <c r="M24" s="25"/>
      <c r="N24" s="26"/>
      <c r="O24" s="26"/>
      <c r="P24" s="27"/>
      <c r="Q24" s="26"/>
      <c r="R24" s="26"/>
      <c r="S24" s="27"/>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71">
        <f t="shared" si="1"/>
        <v>0</v>
      </c>
    </row>
    <row r="25" spans="1:53" ht="26.5" x14ac:dyDescent="0.35">
      <c r="A25" s="57">
        <v>2.0699999999999998</v>
      </c>
      <c r="B25" s="21" t="s">
        <v>64</v>
      </c>
      <c r="C25" s="10" t="s">
        <v>65</v>
      </c>
      <c r="D25" s="22">
        <v>4</v>
      </c>
      <c r="E25" s="12" t="s">
        <v>53</v>
      </c>
      <c r="F25" s="23"/>
      <c r="G25" s="24"/>
      <c r="H25" s="24"/>
      <c r="I25" s="14" t="s">
        <v>44</v>
      </c>
      <c r="J25" s="15">
        <f t="shared" si="0"/>
        <v>1</v>
      </c>
      <c r="K25" s="16" t="s">
        <v>45</v>
      </c>
      <c r="L25" s="16" t="s">
        <v>4</v>
      </c>
      <c r="M25" s="25"/>
      <c r="N25" s="26"/>
      <c r="O25" s="26"/>
      <c r="P25" s="27"/>
      <c r="Q25" s="26"/>
      <c r="R25" s="26"/>
      <c r="S25" s="27"/>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71">
        <f t="shared" si="1"/>
        <v>0</v>
      </c>
    </row>
    <row r="26" spans="1:53" ht="26.5" x14ac:dyDescent="0.35">
      <c r="A26" s="57">
        <v>2.08</v>
      </c>
      <c r="B26" s="21" t="s">
        <v>66</v>
      </c>
      <c r="C26" s="10" t="s">
        <v>67</v>
      </c>
      <c r="D26" s="22">
        <v>2</v>
      </c>
      <c r="E26" s="12" t="s">
        <v>53</v>
      </c>
      <c r="F26" s="23"/>
      <c r="G26" s="24"/>
      <c r="H26" s="24"/>
      <c r="I26" s="14" t="s">
        <v>44</v>
      </c>
      <c r="J26" s="15">
        <f t="shared" si="0"/>
        <v>1</v>
      </c>
      <c r="K26" s="16" t="s">
        <v>45</v>
      </c>
      <c r="L26" s="16" t="s">
        <v>4</v>
      </c>
      <c r="M26" s="25"/>
      <c r="N26" s="26"/>
      <c r="O26" s="26"/>
      <c r="P26" s="27"/>
      <c r="Q26" s="26"/>
      <c r="R26" s="26"/>
      <c r="S26" s="27"/>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71">
        <f t="shared" si="1"/>
        <v>0</v>
      </c>
    </row>
    <row r="27" spans="1:53" ht="26.5" x14ac:dyDescent="0.35">
      <c r="A27" s="57">
        <v>2.09</v>
      </c>
      <c r="B27" s="21" t="s">
        <v>68</v>
      </c>
      <c r="C27" s="10" t="s">
        <v>69</v>
      </c>
      <c r="D27" s="22">
        <v>1</v>
      </c>
      <c r="E27" s="12" t="s">
        <v>53</v>
      </c>
      <c r="F27" s="23"/>
      <c r="G27" s="24"/>
      <c r="H27" s="24"/>
      <c r="I27" s="14" t="s">
        <v>44</v>
      </c>
      <c r="J27" s="15">
        <f t="shared" si="0"/>
        <v>1</v>
      </c>
      <c r="K27" s="16" t="s">
        <v>45</v>
      </c>
      <c r="L27" s="16" t="s">
        <v>4</v>
      </c>
      <c r="M27" s="25"/>
      <c r="N27" s="26"/>
      <c r="O27" s="26"/>
      <c r="P27" s="27"/>
      <c r="Q27" s="26"/>
      <c r="R27" s="26"/>
      <c r="S27" s="27"/>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9"/>
      <c r="AV27" s="28"/>
      <c r="AW27" s="28"/>
      <c r="AX27" s="28"/>
      <c r="AY27" s="28"/>
      <c r="AZ27" s="28"/>
      <c r="BA27" s="71">
        <f t="shared" si="1"/>
        <v>0</v>
      </c>
    </row>
    <row r="28" spans="1:53" ht="26.5" x14ac:dyDescent="0.35">
      <c r="A28" s="57">
        <v>2.1</v>
      </c>
      <c r="B28" s="21" t="s">
        <v>70</v>
      </c>
      <c r="C28" s="10" t="s">
        <v>71</v>
      </c>
      <c r="D28" s="22">
        <v>8</v>
      </c>
      <c r="E28" s="12" t="s">
        <v>53</v>
      </c>
      <c r="F28" s="23"/>
      <c r="G28" s="24"/>
      <c r="H28" s="24"/>
      <c r="I28" s="14" t="s">
        <v>44</v>
      </c>
      <c r="J28" s="15">
        <f t="shared" si="0"/>
        <v>1</v>
      </c>
      <c r="K28" s="16" t="s">
        <v>45</v>
      </c>
      <c r="L28" s="16" t="s">
        <v>4</v>
      </c>
      <c r="M28" s="25"/>
      <c r="N28" s="26"/>
      <c r="O28" s="26"/>
      <c r="P28" s="27"/>
      <c r="Q28" s="26"/>
      <c r="R28" s="26"/>
      <c r="S28" s="27"/>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71">
        <f t="shared" si="1"/>
        <v>0</v>
      </c>
    </row>
    <row r="29" spans="1:53" ht="26.5" x14ac:dyDescent="0.35">
      <c r="A29" s="57">
        <v>3</v>
      </c>
      <c r="B29" s="21" t="s">
        <v>72</v>
      </c>
      <c r="C29" s="10" t="s">
        <v>73</v>
      </c>
      <c r="D29" s="22"/>
      <c r="E29" s="12"/>
      <c r="F29" s="23"/>
      <c r="G29" s="24"/>
      <c r="H29" s="24"/>
      <c r="I29" s="14"/>
      <c r="J29" s="15"/>
      <c r="K29" s="16"/>
      <c r="L29" s="16"/>
      <c r="M29" s="15"/>
      <c r="N29" s="17"/>
      <c r="O29" s="17"/>
      <c r="P29" s="18"/>
      <c r="Q29" s="17"/>
      <c r="R29" s="17"/>
      <c r="S29" s="18"/>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71"/>
    </row>
    <row r="30" spans="1:53" ht="26.5" x14ac:dyDescent="0.35">
      <c r="A30" s="57">
        <v>3.01</v>
      </c>
      <c r="B30" s="21" t="s">
        <v>74</v>
      </c>
      <c r="C30" s="10" t="s">
        <v>75</v>
      </c>
      <c r="D30" s="22">
        <v>18</v>
      </c>
      <c r="E30" s="12" t="s">
        <v>53</v>
      </c>
      <c r="F30" s="23"/>
      <c r="G30" s="24"/>
      <c r="H30" s="24"/>
      <c r="I30" s="14" t="s">
        <v>44</v>
      </c>
      <c r="J30" s="15">
        <f t="shared" si="0"/>
        <v>1</v>
      </c>
      <c r="K30" s="16" t="s">
        <v>45</v>
      </c>
      <c r="L30" s="16" t="s">
        <v>4</v>
      </c>
      <c r="M30" s="25"/>
      <c r="N30" s="26"/>
      <c r="O30" s="26"/>
      <c r="P30" s="27"/>
      <c r="Q30" s="26"/>
      <c r="R30" s="26"/>
      <c r="S30" s="27"/>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71">
        <f t="shared" si="1"/>
        <v>0</v>
      </c>
    </row>
    <row r="31" spans="1:53" ht="26.5" x14ac:dyDescent="0.35">
      <c r="A31" s="58">
        <v>3.02</v>
      </c>
      <c r="B31" s="21" t="s">
        <v>76</v>
      </c>
      <c r="C31" s="10" t="s">
        <v>77</v>
      </c>
      <c r="D31" s="22">
        <v>20</v>
      </c>
      <c r="E31" s="12" t="s">
        <v>53</v>
      </c>
      <c r="F31" s="23"/>
      <c r="G31" s="24"/>
      <c r="H31" s="24"/>
      <c r="I31" s="14" t="s">
        <v>44</v>
      </c>
      <c r="J31" s="15">
        <f t="shared" si="0"/>
        <v>1</v>
      </c>
      <c r="K31" s="16" t="s">
        <v>45</v>
      </c>
      <c r="L31" s="16" t="s">
        <v>4</v>
      </c>
      <c r="M31" s="25"/>
      <c r="N31" s="26"/>
      <c r="O31" s="26"/>
      <c r="P31" s="27"/>
      <c r="Q31" s="26"/>
      <c r="R31" s="26"/>
      <c r="S31" s="27"/>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71">
        <f t="shared" si="1"/>
        <v>0</v>
      </c>
    </row>
    <row r="32" spans="1:53" ht="26.5" x14ac:dyDescent="0.35">
      <c r="A32" s="57">
        <v>3.03</v>
      </c>
      <c r="B32" s="21" t="s">
        <v>78</v>
      </c>
      <c r="C32" s="10" t="s">
        <v>79</v>
      </c>
      <c r="D32" s="22">
        <v>2</v>
      </c>
      <c r="E32" s="12" t="s">
        <v>53</v>
      </c>
      <c r="F32" s="23"/>
      <c r="G32" s="24"/>
      <c r="H32" s="24"/>
      <c r="I32" s="14" t="s">
        <v>44</v>
      </c>
      <c r="J32" s="15">
        <f t="shared" si="0"/>
        <v>1</v>
      </c>
      <c r="K32" s="16" t="s">
        <v>45</v>
      </c>
      <c r="L32" s="16" t="s">
        <v>4</v>
      </c>
      <c r="M32" s="25"/>
      <c r="N32" s="26"/>
      <c r="O32" s="26"/>
      <c r="P32" s="27"/>
      <c r="Q32" s="26"/>
      <c r="R32" s="26"/>
      <c r="S32" s="27"/>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71">
        <f t="shared" si="1"/>
        <v>0</v>
      </c>
    </row>
    <row r="33" spans="1:53" ht="26.5" x14ac:dyDescent="0.35">
      <c r="A33" s="57">
        <v>3.04</v>
      </c>
      <c r="B33" s="21" t="s">
        <v>80</v>
      </c>
      <c r="C33" s="10" t="s">
        <v>81</v>
      </c>
      <c r="D33" s="22">
        <v>4</v>
      </c>
      <c r="E33" s="12" t="s">
        <v>53</v>
      </c>
      <c r="F33" s="23"/>
      <c r="G33" s="24"/>
      <c r="H33" s="13"/>
      <c r="I33" s="14" t="s">
        <v>44</v>
      </c>
      <c r="J33" s="15">
        <f t="shared" si="0"/>
        <v>1</v>
      </c>
      <c r="K33" s="16" t="s">
        <v>45</v>
      </c>
      <c r="L33" s="16" t="s">
        <v>4</v>
      </c>
      <c r="M33" s="25"/>
      <c r="N33" s="26"/>
      <c r="O33" s="26"/>
      <c r="P33" s="27"/>
      <c r="Q33" s="26"/>
      <c r="R33" s="26"/>
      <c r="S33" s="27"/>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71">
        <f t="shared" si="1"/>
        <v>0</v>
      </c>
    </row>
    <row r="34" spans="1:53" ht="26.5" x14ac:dyDescent="0.35">
      <c r="A34" s="57">
        <v>3.05</v>
      </c>
      <c r="B34" s="21" t="s">
        <v>82</v>
      </c>
      <c r="C34" s="10" t="s">
        <v>83</v>
      </c>
      <c r="D34" s="22">
        <v>2</v>
      </c>
      <c r="E34" s="12" t="s">
        <v>53</v>
      </c>
      <c r="F34" s="23"/>
      <c r="G34" s="24"/>
      <c r="H34" s="13"/>
      <c r="I34" s="14" t="s">
        <v>44</v>
      </c>
      <c r="J34" s="15">
        <f t="shared" si="0"/>
        <v>1</v>
      </c>
      <c r="K34" s="16" t="s">
        <v>45</v>
      </c>
      <c r="L34" s="16" t="s">
        <v>4</v>
      </c>
      <c r="M34" s="25"/>
      <c r="N34" s="26"/>
      <c r="O34" s="26"/>
      <c r="P34" s="27"/>
      <c r="Q34" s="26"/>
      <c r="R34" s="26"/>
      <c r="S34" s="27"/>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71">
        <f t="shared" si="1"/>
        <v>0</v>
      </c>
    </row>
    <row r="35" spans="1:53" ht="26.5" x14ac:dyDescent="0.35">
      <c r="A35" s="57">
        <v>3.06</v>
      </c>
      <c r="B35" s="21" t="s">
        <v>84</v>
      </c>
      <c r="C35" s="10" t="s">
        <v>85</v>
      </c>
      <c r="D35" s="22">
        <v>1</v>
      </c>
      <c r="E35" s="12" t="s">
        <v>53</v>
      </c>
      <c r="F35" s="23"/>
      <c r="G35" s="24"/>
      <c r="H35" s="24"/>
      <c r="I35" s="14" t="s">
        <v>44</v>
      </c>
      <c r="J35" s="15">
        <f t="shared" si="0"/>
        <v>1</v>
      </c>
      <c r="K35" s="16" t="s">
        <v>45</v>
      </c>
      <c r="L35" s="16" t="s">
        <v>4</v>
      </c>
      <c r="M35" s="25"/>
      <c r="N35" s="26"/>
      <c r="O35" s="26"/>
      <c r="P35" s="27"/>
      <c r="Q35" s="26"/>
      <c r="R35" s="26"/>
      <c r="S35" s="27"/>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71">
        <f t="shared" si="1"/>
        <v>0</v>
      </c>
    </row>
    <row r="36" spans="1:53" ht="26.5" x14ac:dyDescent="0.35">
      <c r="A36" s="57">
        <v>3.07</v>
      </c>
      <c r="B36" s="21" t="s">
        <v>86</v>
      </c>
      <c r="C36" s="10" t="s">
        <v>87</v>
      </c>
      <c r="D36" s="22">
        <v>10</v>
      </c>
      <c r="E36" s="12" t="s">
        <v>53</v>
      </c>
      <c r="F36" s="23"/>
      <c r="G36" s="24"/>
      <c r="H36" s="24"/>
      <c r="I36" s="14" t="s">
        <v>44</v>
      </c>
      <c r="J36" s="15">
        <f t="shared" si="0"/>
        <v>1</v>
      </c>
      <c r="K36" s="16" t="s">
        <v>45</v>
      </c>
      <c r="L36" s="16" t="s">
        <v>4</v>
      </c>
      <c r="M36" s="25"/>
      <c r="N36" s="26"/>
      <c r="O36" s="26"/>
      <c r="P36" s="27"/>
      <c r="Q36" s="26"/>
      <c r="R36" s="26"/>
      <c r="S36" s="27"/>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71">
        <f t="shared" ref="BA36:BA99" si="2">M36*D36</f>
        <v>0</v>
      </c>
    </row>
    <row r="37" spans="1:53" ht="26.5" x14ac:dyDescent="0.35">
      <c r="A37" s="57">
        <v>3.08</v>
      </c>
      <c r="B37" s="21" t="s">
        <v>88</v>
      </c>
      <c r="C37" s="10" t="s">
        <v>89</v>
      </c>
      <c r="D37" s="22">
        <v>3</v>
      </c>
      <c r="E37" s="12" t="s">
        <v>43</v>
      </c>
      <c r="F37" s="23"/>
      <c r="G37" s="24"/>
      <c r="H37" s="24"/>
      <c r="I37" s="14" t="s">
        <v>44</v>
      </c>
      <c r="J37" s="15">
        <f t="shared" si="0"/>
        <v>1</v>
      </c>
      <c r="K37" s="16" t="s">
        <v>45</v>
      </c>
      <c r="L37" s="16" t="s">
        <v>4</v>
      </c>
      <c r="M37" s="25"/>
      <c r="N37" s="26"/>
      <c r="O37" s="26"/>
      <c r="P37" s="27"/>
      <c r="Q37" s="26"/>
      <c r="R37" s="26"/>
      <c r="S37" s="27"/>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71">
        <f t="shared" si="2"/>
        <v>0</v>
      </c>
    </row>
    <row r="38" spans="1:53" ht="26.5" x14ac:dyDescent="0.35">
      <c r="A38" s="57">
        <v>3.09</v>
      </c>
      <c r="B38" s="21" t="s">
        <v>90</v>
      </c>
      <c r="C38" s="10" t="s">
        <v>91</v>
      </c>
      <c r="D38" s="22">
        <v>1</v>
      </c>
      <c r="E38" s="12" t="s">
        <v>43</v>
      </c>
      <c r="F38" s="23"/>
      <c r="G38" s="24"/>
      <c r="H38" s="24"/>
      <c r="I38" s="14" t="s">
        <v>44</v>
      </c>
      <c r="J38" s="15">
        <f t="shared" si="0"/>
        <v>1</v>
      </c>
      <c r="K38" s="16" t="s">
        <v>45</v>
      </c>
      <c r="L38" s="16" t="s">
        <v>4</v>
      </c>
      <c r="M38" s="25"/>
      <c r="N38" s="26"/>
      <c r="O38" s="26"/>
      <c r="P38" s="27"/>
      <c r="Q38" s="26"/>
      <c r="R38" s="26"/>
      <c r="S38" s="27"/>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71">
        <f t="shared" si="2"/>
        <v>0</v>
      </c>
    </row>
    <row r="39" spans="1:53" ht="26.5" x14ac:dyDescent="0.35">
      <c r="A39" s="57">
        <v>3.1</v>
      </c>
      <c r="B39" s="21" t="s">
        <v>92</v>
      </c>
      <c r="C39" s="10" t="s">
        <v>93</v>
      </c>
      <c r="D39" s="22">
        <v>6</v>
      </c>
      <c r="E39" s="12" t="s">
        <v>53</v>
      </c>
      <c r="F39" s="23"/>
      <c r="G39" s="24"/>
      <c r="H39" s="13"/>
      <c r="I39" s="14" t="s">
        <v>44</v>
      </c>
      <c r="J39" s="15">
        <f t="shared" si="0"/>
        <v>1</v>
      </c>
      <c r="K39" s="16" t="s">
        <v>45</v>
      </c>
      <c r="L39" s="16" t="s">
        <v>4</v>
      </c>
      <c r="M39" s="25"/>
      <c r="N39" s="26"/>
      <c r="O39" s="26"/>
      <c r="P39" s="27"/>
      <c r="Q39" s="26"/>
      <c r="R39" s="26"/>
      <c r="S39" s="27"/>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71">
        <f t="shared" si="2"/>
        <v>0</v>
      </c>
    </row>
    <row r="40" spans="1:53" ht="26.5" x14ac:dyDescent="0.35">
      <c r="A40" s="57">
        <v>3.11</v>
      </c>
      <c r="B40" s="21" t="s">
        <v>94</v>
      </c>
      <c r="C40" s="10" t="s">
        <v>95</v>
      </c>
      <c r="D40" s="22">
        <v>2</v>
      </c>
      <c r="E40" s="12" t="s">
        <v>53</v>
      </c>
      <c r="F40" s="23"/>
      <c r="G40" s="24"/>
      <c r="H40" s="13"/>
      <c r="I40" s="14" t="s">
        <v>44</v>
      </c>
      <c r="J40" s="15">
        <f t="shared" si="0"/>
        <v>1</v>
      </c>
      <c r="K40" s="16" t="s">
        <v>45</v>
      </c>
      <c r="L40" s="16" t="s">
        <v>4</v>
      </c>
      <c r="M40" s="25"/>
      <c r="N40" s="26"/>
      <c r="O40" s="26"/>
      <c r="P40" s="27"/>
      <c r="Q40" s="26"/>
      <c r="R40" s="26"/>
      <c r="S40" s="27"/>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71">
        <f t="shared" si="2"/>
        <v>0</v>
      </c>
    </row>
    <row r="41" spans="1:53" ht="26.5" x14ac:dyDescent="0.35">
      <c r="A41" s="57">
        <v>3.12</v>
      </c>
      <c r="B41" s="21" t="s">
        <v>96</v>
      </c>
      <c r="C41" s="10" t="s">
        <v>97</v>
      </c>
      <c r="D41" s="22">
        <v>2</v>
      </c>
      <c r="E41" s="12" t="s">
        <v>53</v>
      </c>
      <c r="F41" s="23"/>
      <c r="G41" s="24"/>
      <c r="H41" s="24"/>
      <c r="I41" s="14" t="s">
        <v>44</v>
      </c>
      <c r="J41" s="15">
        <f t="shared" si="0"/>
        <v>1</v>
      </c>
      <c r="K41" s="16" t="s">
        <v>45</v>
      </c>
      <c r="L41" s="16" t="s">
        <v>4</v>
      </c>
      <c r="M41" s="25"/>
      <c r="N41" s="26"/>
      <c r="O41" s="26"/>
      <c r="P41" s="27"/>
      <c r="Q41" s="26"/>
      <c r="R41" s="26"/>
      <c r="S41" s="27"/>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71">
        <f t="shared" si="2"/>
        <v>0</v>
      </c>
    </row>
    <row r="42" spans="1:53" ht="26.5" x14ac:dyDescent="0.35">
      <c r="A42" s="57">
        <v>3.13</v>
      </c>
      <c r="B42" s="21" t="s">
        <v>98</v>
      </c>
      <c r="C42" s="10" t="s">
        <v>99</v>
      </c>
      <c r="D42" s="22">
        <v>4</v>
      </c>
      <c r="E42" s="12" t="s">
        <v>53</v>
      </c>
      <c r="F42" s="23"/>
      <c r="G42" s="24"/>
      <c r="H42" s="24"/>
      <c r="I42" s="14" t="s">
        <v>44</v>
      </c>
      <c r="J42" s="15">
        <f t="shared" si="0"/>
        <v>1</v>
      </c>
      <c r="K42" s="16" t="s">
        <v>45</v>
      </c>
      <c r="L42" s="16" t="s">
        <v>4</v>
      </c>
      <c r="M42" s="25"/>
      <c r="N42" s="26"/>
      <c r="O42" s="26"/>
      <c r="P42" s="27"/>
      <c r="Q42" s="26"/>
      <c r="R42" s="26"/>
      <c r="S42" s="27"/>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71">
        <f t="shared" si="2"/>
        <v>0</v>
      </c>
    </row>
    <row r="43" spans="1:53" ht="26.5" x14ac:dyDescent="0.35">
      <c r="A43" s="57">
        <v>3.14</v>
      </c>
      <c r="B43" s="21" t="s">
        <v>100</v>
      </c>
      <c r="C43" s="10" t="s">
        <v>101</v>
      </c>
      <c r="D43" s="22">
        <v>1</v>
      </c>
      <c r="E43" s="12" t="s">
        <v>43</v>
      </c>
      <c r="F43" s="23"/>
      <c r="G43" s="24"/>
      <c r="H43" s="24"/>
      <c r="I43" s="14" t="s">
        <v>44</v>
      </c>
      <c r="J43" s="15">
        <f t="shared" si="0"/>
        <v>1</v>
      </c>
      <c r="K43" s="16" t="s">
        <v>45</v>
      </c>
      <c r="L43" s="16" t="s">
        <v>4</v>
      </c>
      <c r="M43" s="25"/>
      <c r="N43" s="26"/>
      <c r="O43" s="26"/>
      <c r="P43" s="27"/>
      <c r="Q43" s="26"/>
      <c r="R43" s="26"/>
      <c r="S43" s="27"/>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71">
        <f t="shared" si="2"/>
        <v>0</v>
      </c>
    </row>
    <row r="44" spans="1:53" ht="26.5" x14ac:dyDescent="0.35">
      <c r="A44" s="57">
        <v>4</v>
      </c>
      <c r="B44" s="21" t="s">
        <v>102</v>
      </c>
      <c r="C44" s="10" t="s">
        <v>103</v>
      </c>
      <c r="D44" s="22"/>
      <c r="E44" s="12"/>
      <c r="F44" s="23"/>
      <c r="G44" s="24"/>
      <c r="H44" s="24"/>
      <c r="I44" s="14"/>
      <c r="J44" s="15"/>
      <c r="K44" s="16"/>
      <c r="L44" s="16"/>
      <c r="M44" s="15"/>
      <c r="N44" s="17"/>
      <c r="O44" s="17"/>
      <c r="P44" s="18"/>
      <c r="Q44" s="17"/>
      <c r="R44" s="17"/>
      <c r="S44" s="18"/>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71"/>
    </row>
    <row r="45" spans="1:53" ht="26.5" x14ac:dyDescent="0.35">
      <c r="A45" s="57">
        <v>4.01</v>
      </c>
      <c r="B45" s="21" t="s">
        <v>104</v>
      </c>
      <c r="C45" s="10" t="s">
        <v>105</v>
      </c>
      <c r="D45" s="22">
        <v>15</v>
      </c>
      <c r="E45" s="12" t="s">
        <v>53</v>
      </c>
      <c r="F45" s="23"/>
      <c r="G45" s="24"/>
      <c r="H45" s="24"/>
      <c r="I45" s="14" t="s">
        <v>44</v>
      </c>
      <c r="J45" s="15">
        <f t="shared" si="0"/>
        <v>1</v>
      </c>
      <c r="K45" s="16" t="s">
        <v>45</v>
      </c>
      <c r="L45" s="16" t="s">
        <v>4</v>
      </c>
      <c r="M45" s="25"/>
      <c r="N45" s="26"/>
      <c r="O45" s="26"/>
      <c r="P45" s="27"/>
      <c r="Q45" s="26"/>
      <c r="R45" s="26"/>
      <c r="S45" s="27"/>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9"/>
      <c r="AV45" s="28"/>
      <c r="AW45" s="28"/>
      <c r="AX45" s="28"/>
      <c r="AY45" s="28"/>
      <c r="AZ45" s="28"/>
      <c r="BA45" s="71">
        <f t="shared" si="2"/>
        <v>0</v>
      </c>
    </row>
    <row r="46" spans="1:53" ht="42" x14ac:dyDescent="0.35">
      <c r="A46" s="57">
        <v>4.0199999999999996</v>
      </c>
      <c r="B46" s="21" t="s">
        <v>106</v>
      </c>
      <c r="C46" s="10" t="s">
        <v>107</v>
      </c>
      <c r="D46" s="22">
        <v>5</v>
      </c>
      <c r="E46" s="12" t="s">
        <v>53</v>
      </c>
      <c r="F46" s="23"/>
      <c r="G46" s="24"/>
      <c r="H46" s="24"/>
      <c r="I46" s="14" t="s">
        <v>44</v>
      </c>
      <c r="J46" s="15">
        <f t="shared" si="0"/>
        <v>1</v>
      </c>
      <c r="K46" s="16" t="s">
        <v>45</v>
      </c>
      <c r="L46" s="16" t="s">
        <v>4</v>
      </c>
      <c r="M46" s="25"/>
      <c r="N46" s="26"/>
      <c r="O46" s="26"/>
      <c r="P46" s="27"/>
      <c r="Q46" s="26"/>
      <c r="R46" s="26"/>
      <c r="S46" s="27"/>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71">
        <f t="shared" si="2"/>
        <v>0</v>
      </c>
    </row>
    <row r="47" spans="1:53" ht="26.5" x14ac:dyDescent="0.35">
      <c r="A47" s="57">
        <v>4.03</v>
      </c>
      <c r="B47" s="21" t="s">
        <v>108</v>
      </c>
      <c r="C47" s="10" t="s">
        <v>109</v>
      </c>
      <c r="D47" s="22">
        <v>3</v>
      </c>
      <c r="E47" s="12" t="s">
        <v>53</v>
      </c>
      <c r="F47" s="23"/>
      <c r="G47" s="24"/>
      <c r="H47" s="24"/>
      <c r="I47" s="14" t="s">
        <v>44</v>
      </c>
      <c r="J47" s="15">
        <f t="shared" si="0"/>
        <v>1</v>
      </c>
      <c r="K47" s="16" t="s">
        <v>45</v>
      </c>
      <c r="L47" s="16" t="s">
        <v>4</v>
      </c>
      <c r="M47" s="25"/>
      <c r="N47" s="26"/>
      <c r="O47" s="26"/>
      <c r="P47" s="27"/>
      <c r="Q47" s="26"/>
      <c r="R47" s="26"/>
      <c r="S47" s="27"/>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71">
        <f t="shared" si="2"/>
        <v>0</v>
      </c>
    </row>
    <row r="48" spans="1:53" ht="26.5" x14ac:dyDescent="0.35">
      <c r="A48" s="57">
        <v>4.04</v>
      </c>
      <c r="B48" s="21" t="s">
        <v>110</v>
      </c>
      <c r="C48" s="10" t="s">
        <v>111</v>
      </c>
      <c r="D48" s="22">
        <v>12</v>
      </c>
      <c r="E48" s="12" t="s">
        <v>53</v>
      </c>
      <c r="F48" s="23"/>
      <c r="G48" s="24"/>
      <c r="H48" s="24"/>
      <c r="I48" s="14" t="s">
        <v>44</v>
      </c>
      <c r="J48" s="15">
        <f t="shared" si="0"/>
        <v>1</v>
      </c>
      <c r="K48" s="16" t="s">
        <v>45</v>
      </c>
      <c r="L48" s="16" t="s">
        <v>4</v>
      </c>
      <c r="M48" s="25"/>
      <c r="N48" s="26"/>
      <c r="O48" s="26"/>
      <c r="P48" s="27"/>
      <c r="Q48" s="26"/>
      <c r="R48" s="26"/>
      <c r="S48" s="27"/>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71">
        <f t="shared" si="2"/>
        <v>0</v>
      </c>
    </row>
    <row r="49" spans="1:53" ht="26.5" x14ac:dyDescent="0.35">
      <c r="A49" s="58">
        <v>4.05</v>
      </c>
      <c r="B49" s="21" t="s">
        <v>112</v>
      </c>
      <c r="C49" s="10" t="s">
        <v>113</v>
      </c>
      <c r="D49" s="22">
        <v>10</v>
      </c>
      <c r="E49" s="12" t="s">
        <v>53</v>
      </c>
      <c r="F49" s="23"/>
      <c r="G49" s="24"/>
      <c r="H49" s="24"/>
      <c r="I49" s="14" t="s">
        <v>44</v>
      </c>
      <c r="J49" s="15">
        <f t="shared" si="0"/>
        <v>1</v>
      </c>
      <c r="K49" s="16" t="s">
        <v>45</v>
      </c>
      <c r="L49" s="16" t="s">
        <v>4</v>
      </c>
      <c r="M49" s="25"/>
      <c r="N49" s="26"/>
      <c r="O49" s="26"/>
      <c r="P49" s="27"/>
      <c r="Q49" s="26"/>
      <c r="R49" s="26"/>
      <c r="S49" s="27"/>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71">
        <f t="shared" si="2"/>
        <v>0</v>
      </c>
    </row>
    <row r="50" spans="1:53" ht="26.5" x14ac:dyDescent="0.35">
      <c r="A50" s="57">
        <v>4.0599999999999996</v>
      </c>
      <c r="B50" s="21" t="s">
        <v>114</v>
      </c>
      <c r="C50" s="10" t="s">
        <v>115</v>
      </c>
      <c r="D50" s="22">
        <v>9</v>
      </c>
      <c r="E50" s="12" t="s">
        <v>53</v>
      </c>
      <c r="F50" s="23"/>
      <c r="G50" s="24"/>
      <c r="H50" s="24"/>
      <c r="I50" s="14" t="s">
        <v>44</v>
      </c>
      <c r="J50" s="15">
        <f t="shared" si="0"/>
        <v>1</v>
      </c>
      <c r="K50" s="16" t="s">
        <v>45</v>
      </c>
      <c r="L50" s="16" t="s">
        <v>4</v>
      </c>
      <c r="M50" s="25"/>
      <c r="N50" s="26"/>
      <c r="O50" s="26"/>
      <c r="P50" s="27"/>
      <c r="Q50" s="26"/>
      <c r="R50" s="26"/>
      <c r="S50" s="27"/>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71">
        <f t="shared" si="2"/>
        <v>0</v>
      </c>
    </row>
    <row r="51" spans="1:53" ht="26.5" x14ac:dyDescent="0.35">
      <c r="A51" s="57">
        <v>5</v>
      </c>
      <c r="B51" s="21" t="s">
        <v>116</v>
      </c>
      <c r="C51" s="10" t="s">
        <v>117</v>
      </c>
      <c r="D51" s="22"/>
      <c r="E51" s="12"/>
      <c r="F51" s="23"/>
      <c r="G51" s="24"/>
      <c r="H51" s="13"/>
      <c r="I51" s="14"/>
      <c r="J51" s="15"/>
      <c r="K51" s="16"/>
      <c r="L51" s="16"/>
      <c r="M51" s="15"/>
      <c r="N51" s="17"/>
      <c r="O51" s="17"/>
      <c r="P51" s="18"/>
      <c r="Q51" s="17"/>
      <c r="R51" s="17"/>
      <c r="S51" s="18"/>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71"/>
    </row>
    <row r="52" spans="1:53" ht="26.5" x14ac:dyDescent="0.35">
      <c r="A52" s="57">
        <v>5.01</v>
      </c>
      <c r="B52" s="21" t="s">
        <v>118</v>
      </c>
      <c r="C52" s="10" t="s">
        <v>119</v>
      </c>
      <c r="D52" s="22">
        <v>12</v>
      </c>
      <c r="E52" s="12" t="s">
        <v>53</v>
      </c>
      <c r="F52" s="23"/>
      <c r="G52" s="24"/>
      <c r="H52" s="13"/>
      <c r="I52" s="14" t="s">
        <v>44</v>
      </c>
      <c r="J52" s="15">
        <f t="shared" si="0"/>
        <v>1</v>
      </c>
      <c r="K52" s="16" t="s">
        <v>45</v>
      </c>
      <c r="L52" s="16" t="s">
        <v>4</v>
      </c>
      <c r="M52" s="25"/>
      <c r="N52" s="26"/>
      <c r="O52" s="26"/>
      <c r="P52" s="27"/>
      <c r="Q52" s="26"/>
      <c r="R52" s="26"/>
      <c r="S52" s="27"/>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71">
        <f t="shared" si="2"/>
        <v>0</v>
      </c>
    </row>
    <row r="53" spans="1:53" ht="26.5" x14ac:dyDescent="0.35">
      <c r="A53" s="57">
        <v>5.0199999999999996</v>
      </c>
      <c r="B53" s="21" t="s">
        <v>120</v>
      </c>
      <c r="C53" s="10" t="s">
        <v>121</v>
      </c>
      <c r="D53" s="22">
        <v>2</v>
      </c>
      <c r="E53" s="12" t="s">
        <v>53</v>
      </c>
      <c r="F53" s="23"/>
      <c r="G53" s="24"/>
      <c r="H53" s="24"/>
      <c r="I53" s="14" t="s">
        <v>44</v>
      </c>
      <c r="J53" s="15">
        <f t="shared" si="0"/>
        <v>1</v>
      </c>
      <c r="K53" s="16" t="s">
        <v>45</v>
      </c>
      <c r="L53" s="16" t="s">
        <v>4</v>
      </c>
      <c r="M53" s="25"/>
      <c r="N53" s="26"/>
      <c r="O53" s="26"/>
      <c r="P53" s="27"/>
      <c r="Q53" s="26"/>
      <c r="R53" s="26"/>
      <c r="S53" s="27"/>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71">
        <f t="shared" si="2"/>
        <v>0</v>
      </c>
    </row>
    <row r="54" spans="1:53" ht="26.5" x14ac:dyDescent="0.35">
      <c r="A54" s="57">
        <v>5.03</v>
      </c>
      <c r="B54" s="21" t="s">
        <v>122</v>
      </c>
      <c r="C54" s="10" t="s">
        <v>123</v>
      </c>
      <c r="D54" s="22">
        <v>4</v>
      </c>
      <c r="E54" s="12" t="s">
        <v>53</v>
      </c>
      <c r="F54" s="23"/>
      <c r="G54" s="24"/>
      <c r="H54" s="24"/>
      <c r="I54" s="14" t="s">
        <v>44</v>
      </c>
      <c r="J54" s="15">
        <f t="shared" si="0"/>
        <v>1</v>
      </c>
      <c r="K54" s="16" t="s">
        <v>45</v>
      </c>
      <c r="L54" s="16" t="s">
        <v>4</v>
      </c>
      <c r="M54" s="25"/>
      <c r="N54" s="26"/>
      <c r="O54" s="26"/>
      <c r="P54" s="27"/>
      <c r="Q54" s="26"/>
      <c r="R54" s="26"/>
      <c r="S54" s="27"/>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71">
        <f t="shared" si="2"/>
        <v>0</v>
      </c>
    </row>
    <row r="55" spans="1:53" ht="26.5" x14ac:dyDescent="0.35">
      <c r="A55" s="57">
        <v>5.04</v>
      </c>
      <c r="B55" s="21" t="s">
        <v>124</v>
      </c>
      <c r="C55" s="10" t="s">
        <v>125</v>
      </c>
      <c r="D55" s="22">
        <v>6</v>
      </c>
      <c r="E55" s="12" t="s">
        <v>53</v>
      </c>
      <c r="F55" s="23"/>
      <c r="G55" s="24"/>
      <c r="H55" s="24"/>
      <c r="I55" s="14" t="s">
        <v>44</v>
      </c>
      <c r="J55" s="15">
        <f t="shared" si="0"/>
        <v>1</v>
      </c>
      <c r="K55" s="16" t="s">
        <v>45</v>
      </c>
      <c r="L55" s="16" t="s">
        <v>4</v>
      </c>
      <c r="M55" s="25"/>
      <c r="N55" s="26"/>
      <c r="O55" s="26"/>
      <c r="P55" s="27"/>
      <c r="Q55" s="26"/>
      <c r="R55" s="26"/>
      <c r="S55" s="27"/>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71">
        <f t="shared" si="2"/>
        <v>0</v>
      </c>
    </row>
    <row r="56" spans="1:53" ht="26.5" x14ac:dyDescent="0.35">
      <c r="A56" s="57">
        <v>5.05</v>
      </c>
      <c r="B56" s="21" t="s">
        <v>126</v>
      </c>
      <c r="C56" s="10" t="s">
        <v>127</v>
      </c>
      <c r="D56" s="22">
        <v>4</v>
      </c>
      <c r="E56" s="12" t="s">
        <v>53</v>
      </c>
      <c r="F56" s="23"/>
      <c r="G56" s="24"/>
      <c r="H56" s="24"/>
      <c r="I56" s="14" t="s">
        <v>44</v>
      </c>
      <c r="J56" s="15">
        <f t="shared" si="0"/>
        <v>1</v>
      </c>
      <c r="K56" s="16" t="s">
        <v>45</v>
      </c>
      <c r="L56" s="16" t="s">
        <v>4</v>
      </c>
      <c r="M56" s="25"/>
      <c r="N56" s="26"/>
      <c r="O56" s="26"/>
      <c r="P56" s="27"/>
      <c r="Q56" s="26"/>
      <c r="R56" s="26"/>
      <c r="S56" s="27"/>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71">
        <f t="shared" si="2"/>
        <v>0</v>
      </c>
    </row>
    <row r="57" spans="1:53" ht="26.5" x14ac:dyDescent="0.35">
      <c r="A57" s="57">
        <v>5.0599999999999996</v>
      </c>
      <c r="B57" s="21" t="s">
        <v>128</v>
      </c>
      <c r="C57" s="10" t="s">
        <v>129</v>
      </c>
      <c r="D57" s="22">
        <v>2</v>
      </c>
      <c r="E57" s="12" t="s">
        <v>53</v>
      </c>
      <c r="F57" s="23"/>
      <c r="G57" s="24"/>
      <c r="H57" s="13"/>
      <c r="I57" s="14" t="s">
        <v>44</v>
      </c>
      <c r="J57" s="15">
        <f t="shared" si="0"/>
        <v>1</v>
      </c>
      <c r="K57" s="16" t="s">
        <v>45</v>
      </c>
      <c r="L57" s="16" t="s">
        <v>4</v>
      </c>
      <c r="M57" s="25"/>
      <c r="N57" s="26"/>
      <c r="O57" s="26"/>
      <c r="P57" s="27"/>
      <c r="Q57" s="26"/>
      <c r="R57" s="26"/>
      <c r="S57" s="27"/>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71">
        <f t="shared" si="2"/>
        <v>0</v>
      </c>
    </row>
    <row r="58" spans="1:53" ht="26.5" x14ac:dyDescent="0.35">
      <c r="A58" s="57">
        <v>5.07</v>
      </c>
      <c r="B58" s="21" t="s">
        <v>130</v>
      </c>
      <c r="C58" s="10" t="s">
        <v>131</v>
      </c>
      <c r="D58" s="22">
        <v>30</v>
      </c>
      <c r="E58" s="12" t="s">
        <v>53</v>
      </c>
      <c r="F58" s="23"/>
      <c r="G58" s="24"/>
      <c r="H58" s="13"/>
      <c r="I58" s="14" t="s">
        <v>44</v>
      </c>
      <c r="J58" s="15">
        <f t="shared" si="0"/>
        <v>1</v>
      </c>
      <c r="K58" s="16" t="s">
        <v>45</v>
      </c>
      <c r="L58" s="16" t="s">
        <v>4</v>
      </c>
      <c r="M58" s="25"/>
      <c r="N58" s="26"/>
      <c r="O58" s="26"/>
      <c r="P58" s="27"/>
      <c r="Q58" s="26"/>
      <c r="R58" s="26"/>
      <c r="S58" s="27"/>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71">
        <f t="shared" si="2"/>
        <v>0</v>
      </c>
    </row>
    <row r="59" spans="1:53" ht="26.5" x14ac:dyDescent="0.35">
      <c r="A59" s="57">
        <v>5.08</v>
      </c>
      <c r="B59" s="21" t="s">
        <v>132</v>
      </c>
      <c r="C59" s="10" t="s">
        <v>133</v>
      </c>
      <c r="D59" s="22">
        <v>10</v>
      </c>
      <c r="E59" s="12" t="s">
        <v>53</v>
      </c>
      <c r="F59" s="23"/>
      <c r="G59" s="24"/>
      <c r="H59" s="24"/>
      <c r="I59" s="14" t="s">
        <v>44</v>
      </c>
      <c r="J59" s="15">
        <f t="shared" si="0"/>
        <v>1</v>
      </c>
      <c r="K59" s="16" t="s">
        <v>45</v>
      </c>
      <c r="L59" s="16" t="s">
        <v>4</v>
      </c>
      <c r="M59" s="25"/>
      <c r="N59" s="26"/>
      <c r="O59" s="26"/>
      <c r="P59" s="27"/>
      <c r="Q59" s="26"/>
      <c r="R59" s="26"/>
      <c r="S59" s="27"/>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71">
        <f t="shared" si="2"/>
        <v>0</v>
      </c>
    </row>
    <row r="60" spans="1:53" ht="26.5" x14ac:dyDescent="0.35">
      <c r="A60" s="57">
        <v>5.09</v>
      </c>
      <c r="B60" s="21" t="s">
        <v>134</v>
      </c>
      <c r="C60" s="10" t="s">
        <v>135</v>
      </c>
      <c r="D60" s="22">
        <v>4</v>
      </c>
      <c r="E60" s="12" t="s">
        <v>53</v>
      </c>
      <c r="F60" s="23"/>
      <c r="G60" s="24"/>
      <c r="H60" s="24"/>
      <c r="I60" s="14" t="s">
        <v>44</v>
      </c>
      <c r="J60" s="15">
        <f t="shared" si="0"/>
        <v>1</v>
      </c>
      <c r="K60" s="16" t="s">
        <v>45</v>
      </c>
      <c r="L60" s="16" t="s">
        <v>4</v>
      </c>
      <c r="M60" s="25"/>
      <c r="N60" s="26"/>
      <c r="O60" s="26"/>
      <c r="P60" s="27"/>
      <c r="Q60" s="26"/>
      <c r="R60" s="26"/>
      <c r="S60" s="27"/>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71">
        <f t="shared" si="2"/>
        <v>0</v>
      </c>
    </row>
    <row r="61" spans="1:53" ht="26.5" x14ac:dyDescent="0.35">
      <c r="A61" s="57">
        <v>5.0999999999999996</v>
      </c>
      <c r="B61" s="21" t="s">
        <v>136</v>
      </c>
      <c r="C61" s="10" t="s">
        <v>137</v>
      </c>
      <c r="D61" s="22">
        <v>4</v>
      </c>
      <c r="E61" s="12" t="s">
        <v>53</v>
      </c>
      <c r="F61" s="23"/>
      <c r="G61" s="24"/>
      <c r="H61" s="24"/>
      <c r="I61" s="14" t="s">
        <v>44</v>
      </c>
      <c r="J61" s="15">
        <f t="shared" si="0"/>
        <v>1</v>
      </c>
      <c r="K61" s="16" t="s">
        <v>45</v>
      </c>
      <c r="L61" s="16" t="s">
        <v>4</v>
      </c>
      <c r="M61" s="25"/>
      <c r="N61" s="26"/>
      <c r="O61" s="26"/>
      <c r="P61" s="27"/>
      <c r="Q61" s="26"/>
      <c r="R61" s="26"/>
      <c r="S61" s="27"/>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71">
        <f t="shared" si="2"/>
        <v>0</v>
      </c>
    </row>
    <row r="62" spans="1:53" ht="26.5" x14ac:dyDescent="0.35">
      <c r="A62" s="57">
        <v>5.1100000000000003</v>
      </c>
      <c r="B62" s="21" t="s">
        <v>138</v>
      </c>
      <c r="C62" s="10" t="s">
        <v>139</v>
      </c>
      <c r="D62" s="22">
        <v>1</v>
      </c>
      <c r="E62" s="12" t="s">
        <v>53</v>
      </c>
      <c r="F62" s="23"/>
      <c r="G62" s="24"/>
      <c r="H62" s="24"/>
      <c r="I62" s="14" t="s">
        <v>44</v>
      </c>
      <c r="J62" s="15">
        <f t="shared" si="0"/>
        <v>1</v>
      </c>
      <c r="K62" s="16" t="s">
        <v>45</v>
      </c>
      <c r="L62" s="16" t="s">
        <v>4</v>
      </c>
      <c r="M62" s="25"/>
      <c r="N62" s="26"/>
      <c r="O62" s="26"/>
      <c r="P62" s="27"/>
      <c r="Q62" s="26"/>
      <c r="R62" s="26"/>
      <c r="S62" s="27"/>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71">
        <f t="shared" si="2"/>
        <v>0</v>
      </c>
    </row>
    <row r="63" spans="1:53" ht="28" x14ac:dyDescent="0.35">
      <c r="A63" s="57">
        <v>5.12</v>
      </c>
      <c r="B63" s="21" t="s">
        <v>140</v>
      </c>
      <c r="C63" s="10" t="s">
        <v>141</v>
      </c>
      <c r="D63" s="22">
        <v>1</v>
      </c>
      <c r="E63" s="12" t="s">
        <v>53</v>
      </c>
      <c r="F63" s="23"/>
      <c r="G63" s="24"/>
      <c r="H63" s="24"/>
      <c r="I63" s="14" t="s">
        <v>44</v>
      </c>
      <c r="J63" s="15">
        <f t="shared" si="0"/>
        <v>1</v>
      </c>
      <c r="K63" s="16" t="s">
        <v>45</v>
      </c>
      <c r="L63" s="16" t="s">
        <v>4</v>
      </c>
      <c r="M63" s="25"/>
      <c r="N63" s="26"/>
      <c r="O63" s="26"/>
      <c r="P63" s="27"/>
      <c r="Q63" s="26"/>
      <c r="R63" s="26"/>
      <c r="S63" s="27"/>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9"/>
      <c r="AV63" s="28"/>
      <c r="AW63" s="28"/>
      <c r="AX63" s="28"/>
      <c r="AY63" s="28"/>
      <c r="AZ63" s="28"/>
      <c r="BA63" s="71">
        <f t="shared" si="2"/>
        <v>0</v>
      </c>
    </row>
    <row r="64" spans="1:53" ht="26.5" x14ac:dyDescent="0.35">
      <c r="A64" s="57">
        <v>5.13</v>
      </c>
      <c r="B64" s="21" t="s">
        <v>142</v>
      </c>
      <c r="C64" s="10" t="s">
        <v>143</v>
      </c>
      <c r="D64" s="22">
        <v>8</v>
      </c>
      <c r="E64" s="12" t="s">
        <v>53</v>
      </c>
      <c r="F64" s="23"/>
      <c r="G64" s="24"/>
      <c r="H64" s="24"/>
      <c r="I64" s="14" t="s">
        <v>44</v>
      </c>
      <c r="J64" s="15">
        <f t="shared" si="0"/>
        <v>1</v>
      </c>
      <c r="K64" s="16" t="s">
        <v>45</v>
      </c>
      <c r="L64" s="16" t="s">
        <v>4</v>
      </c>
      <c r="M64" s="25"/>
      <c r="N64" s="26"/>
      <c r="O64" s="26"/>
      <c r="P64" s="27"/>
      <c r="Q64" s="26"/>
      <c r="R64" s="26"/>
      <c r="S64" s="27"/>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71">
        <f t="shared" si="2"/>
        <v>0</v>
      </c>
    </row>
    <row r="65" spans="1:53" ht="26.5" x14ac:dyDescent="0.35">
      <c r="A65" s="57">
        <v>5.14</v>
      </c>
      <c r="B65" s="21" t="s">
        <v>144</v>
      </c>
      <c r="C65" s="10" t="s">
        <v>145</v>
      </c>
      <c r="D65" s="22">
        <v>2</v>
      </c>
      <c r="E65" s="12" t="s">
        <v>53</v>
      </c>
      <c r="F65" s="23"/>
      <c r="G65" s="24"/>
      <c r="H65" s="24"/>
      <c r="I65" s="14" t="s">
        <v>44</v>
      </c>
      <c r="J65" s="15">
        <f t="shared" si="0"/>
        <v>1</v>
      </c>
      <c r="K65" s="16" t="s">
        <v>45</v>
      </c>
      <c r="L65" s="16" t="s">
        <v>4</v>
      </c>
      <c r="M65" s="25"/>
      <c r="N65" s="26"/>
      <c r="O65" s="26"/>
      <c r="P65" s="27"/>
      <c r="Q65" s="26"/>
      <c r="R65" s="26"/>
      <c r="S65" s="27"/>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71">
        <f t="shared" si="2"/>
        <v>0</v>
      </c>
    </row>
    <row r="66" spans="1:53" ht="26.5" x14ac:dyDescent="0.35">
      <c r="A66" s="57">
        <v>5.15</v>
      </c>
      <c r="B66" s="21" t="s">
        <v>146</v>
      </c>
      <c r="C66" s="10" t="s">
        <v>147</v>
      </c>
      <c r="D66" s="22">
        <v>2</v>
      </c>
      <c r="E66" s="12" t="s">
        <v>53</v>
      </c>
      <c r="F66" s="23"/>
      <c r="G66" s="24"/>
      <c r="H66" s="24"/>
      <c r="I66" s="14" t="s">
        <v>44</v>
      </c>
      <c r="J66" s="15">
        <f t="shared" si="0"/>
        <v>1</v>
      </c>
      <c r="K66" s="16" t="s">
        <v>45</v>
      </c>
      <c r="L66" s="16" t="s">
        <v>4</v>
      </c>
      <c r="M66" s="25"/>
      <c r="N66" s="26"/>
      <c r="O66" s="26"/>
      <c r="P66" s="27"/>
      <c r="Q66" s="26"/>
      <c r="R66" s="26"/>
      <c r="S66" s="27"/>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71">
        <f t="shared" si="2"/>
        <v>0</v>
      </c>
    </row>
    <row r="67" spans="1:53" ht="26.5" x14ac:dyDescent="0.35">
      <c r="A67" s="58">
        <v>5.16</v>
      </c>
      <c r="B67" s="21" t="s">
        <v>148</v>
      </c>
      <c r="C67" s="10" t="s">
        <v>149</v>
      </c>
      <c r="D67" s="22">
        <v>2</v>
      </c>
      <c r="E67" s="12" t="s">
        <v>53</v>
      </c>
      <c r="F67" s="23"/>
      <c r="G67" s="24"/>
      <c r="H67" s="24"/>
      <c r="I67" s="14" t="s">
        <v>44</v>
      </c>
      <c r="J67" s="15">
        <f t="shared" si="0"/>
        <v>1</v>
      </c>
      <c r="K67" s="16" t="s">
        <v>45</v>
      </c>
      <c r="L67" s="16" t="s">
        <v>4</v>
      </c>
      <c r="M67" s="25"/>
      <c r="N67" s="26"/>
      <c r="O67" s="26"/>
      <c r="P67" s="27"/>
      <c r="Q67" s="26"/>
      <c r="R67" s="26"/>
      <c r="S67" s="27"/>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71">
        <f t="shared" si="2"/>
        <v>0</v>
      </c>
    </row>
    <row r="68" spans="1:53" ht="28" x14ac:dyDescent="0.35">
      <c r="A68" s="57">
        <v>5.17</v>
      </c>
      <c r="B68" s="21" t="s">
        <v>150</v>
      </c>
      <c r="C68" s="10" t="s">
        <v>151</v>
      </c>
      <c r="D68" s="22">
        <v>1</v>
      </c>
      <c r="E68" s="12" t="s">
        <v>53</v>
      </c>
      <c r="F68" s="23"/>
      <c r="G68" s="24"/>
      <c r="H68" s="24"/>
      <c r="I68" s="14" t="s">
        <v>44</v>
      </c>
      <c r="J68" s="15">
        <f t="shared" si="0"/>
        <v>1</v>
      </c>
      <c r="K68" s="16" t="s">
        <v>45</v>
      </c>
      <c r="L68" s="16" t="s">
        <v>4</v>
      </c>
      <c r="M68" s="25"/>
      <c r="N68" s="26"/>
      <c r="O68" s="26"/>
      <c r="P68" s="27"/>
      <c r="Q68" s="26"/>
      <c r="R68" s="26"/>
      <c r="S68" s="27"/>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71">
        <f t="shared" si="2"/>
        <v>0</v>
      </c>
    </row>
    <row r="69" spans="1:53" ht="28" x14ac:dyDescent="0.35">
      <c r="A69" s="57">
        <v>5.18</v>
      </c>
      <c r="B69" s="21" t="s">
        <v>152</v>
      </c>
      <c r="C69" s="10" t="s">
        <v>153</v>
      </c>
      <c r="D69" s="22">
        <v>1</v>
      </c>
      <c r="E69" s="12" t="s">
        <v>43</v>
      </c>
      <c r="F69" s="23"/>
      <c r="G69" s="24"/>
      <c r="H69" s="13"/>
      <c r="I69" s="14" t="s">
        <v>44</v>
      </c>
      <c r="J69" s="15">
        <f t="shared" si="0"/>
        <v>1</v>
      </c>
      <c r="K69" s="16" t="s">
        <v>45</v>
      </c>
      <c r="L69" s="16" t="s">
        <v>4</v>
      </c>
      <c r="M69" s="25"/>
      <c r="N69" s="26"/>
      <c r="O69" s="26"/>
      <c r="P69" s="27"/>
      <c r="Q69" s="26"/>
      <c r="R69" s="26"/>
      <c r="S69" s="27"/>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71">
        <f t="shared" si="2"/>
        <v>0</v>
      </c>
    </row>
    <row r="70" spans="1:53" ht="26.5" x14ac:dyDescent="0.35">
      <c r="A70" s="57">
        <v>5.19</v>
      </c>
      <c r="B70" s="21" t="s">
        <v>154</v>
      </c>
      <c r="C70" s="10" t="s">
        <v>155</v>
      </c>
      <c r="D70" s="22">
        <v>15</v>
      </c>
      <c r="E70" s="12" t="s">
        <v>53</v>
      </c>
      <c r="F70" s="23"/>
      <c r="G70" s="24"/>
      <c r="H70" s="13"/>
      <c r="I70" s="14" t="s">
        <v>44</v>
      </c>
      <c r="J70" s="15">
        <f t="shared" si="0"/>
        <v>1</v>
      </c>
      <c r="K70" s="16" t="s">
        <v>45</v>
      </c>
      <c r="L70" s="16" t="s">
        <v>4</v>
      </c>
      <c r="M70" s="25"/>
      <c r="N70" s="26"/>
      <c r="O70" s="26"/>
      <c r="P70" s="27"/>
      <c r="Q70" s="26"/>
      <c r="R70" s="26"/>
      <c r="S70" s="27"/>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71">
        <f t="shared" si="2"/>
        <v>0</v>
      </c>
    </row>
    <row r="71" spans="1:53" ht="26.5" x14ac:dyDescent="0.35">
      <c r="A71" s="57">
        <v>6</v>
      </c>
      <c r="B71" s="21" t="s">
        <v>156</v>
      </c>
      <c r="C71" s="10" t="s">
        <v>157</v>
      </c>
      <c r="D71" s="22"/>
      <c r="E71" s="12"/>
      <c r="F71" s="23"/>
      <c r="G71" s="24"/>
      <c r="H71" s="24"/>
      <c r="I71" s="14"/>
      <c r="J71" s="15"/>
      <c r="K71" s="16"/>
      <c r="L71" s="16"/>
      <c r="M71" s="15"/>
      <c r="N71" s="17"/>
      <c r="O71" s="17"/>
      <c r="P71" s="18"/>
      <c r="Q71" s="17"/>
      <c r="R71" s="17"/>
      <c r="S71" s="18"/>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71"/>
    </row>
    <row r="72" spans="1:53" ht="26.5" x14ac:dyDescent="0.35">
      <c r="A72" s="57">
        <v>6.01</v>
      </c>
      <c r="B72" s="21" t="s">
        <v>158</v>
      </c>
      <c r="C72" s="10" t="s">
        <v>159</v>
      </c>
      <c r="D72" s="22">
        <v>2</v>
      </c>
      <c r="E72" s="12" t="s">
        <v>53</v>
      </c>
      <c r="F72" s="23"/>
      <c r="G72" s="24"/>
      <c r="H72" s="24"/>
      <c r="I72" s="14" t="s">
        <v>44</v>
      </c>
      <c r="J72" s="15">
        <f t="shared" si="0"/>
        <v>1</v>
      </c>
      <c r="K72" s="16" t="s">
        <v>45</v>
      </c>
      <c r="L72" s="16" t="s">
        <v>4</v>
      </c>
      <c r="M72" s="25"/>
      <c r="N72" s="26"/>
      <c r="O72" s="26"/>
      <c r="P72" s="27"/>
      <c r="Q72" s="26"/>
      <c r="R72" s="26"/>
      <c r="S72" s="27"/>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71">
        <f t="shared" si="2"/>
        <v>0</v>
      </c>
    </row>
    <row r="73" spans="1:53" ht="26.5" x14ac:dyDescent="0.35">
      <c r="A73" s="57">
        <v>6.02</v>
      </c>
      <c r="B73" s="21" t="s">
        <v>160</v>
      </c>
      <c r="C73" s="10" t="s">
        <v>161</v>
      </c>
      <c r="D73" s="22">
        <v>2</v>
      </c>
      <c r="E73" s="12" t="s">
        <v>53</v>
      </c>
      <c r="F73" s="23"/>
      <c r="G73" s="24"/>
      <c r="H73" s="24"/>
      <c r="I73" s="14" t="s">
        <v>44</v>
      </c>
      <c r="J73" s="15">
        <f t="shared" si="0"/>
        <v>1</v>
      </c>
      <c r="K73" s="16" t="s">
        <v>45</v>
      </c>
      <c r="L73" s="16" t="s">
        <v>4</v>
      </c>
      <c r="M73" s="25"/>
      <c r="N73" s="26"/>
      <c r="O73" s="26"/>
      <c r="P73" s="27"/>
      <c r="Q73" s="26"/>
      <c r="R73" s="26"/>
      <c r="S73" s="27"/>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71">
        <f t="shared" si="2"/>
        <v>0</v>
      </c>
    </row>
    <row r="74" spans="1:53" ht="26.5" x14ac:dyDescent="0.35">
      <c r="A74" s="57">
        <v>6.03</v>
      </c>
      <c r="B74" s="21" t="s">
        <v>162</v>
      </c>
      <c r="C74" s="10" t="s">
        <v>163</v>
      </c>
      <c r="D74" s="22">
        <v>1</v>
      </c>
      <c r="E74" s="12" t="s">
        <v>53</v>
      </c>
      <c r="F74" s="23"/>
      <c r="G74" s="24"/>
      <c r="H74" s="24"/>
      <c r="I74" s="14" t="s">
        <v>44</v>
      </c>
      <c r="J74" s="15">
        <f t="shared" si="0"/>
        <v>1</v>
      </c>
      <c r="K74" s="16" t="s">
        <v>45</v>
      </c>
      <c r="L74" s="16" t="s">
        <v>4</v>
      </c>
      <c r="M74" s="25"/>
      <c r="N74" s="26"/>
      <c r="O74" s="26"/>
      <c r="P74" s="27"/>
      <c r="Q74" s="26"/>
      <c r="R74" s="26"/>
      <c r="S74" s="27"/>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71">
        <f t="shared" si="2"/>
        <v>0</v>
      </c>
    </row>
    <row r="75" spans="1:53" ht="26.5" x14ac:dyDescent="0.35">
      <c r="A75" s="57">
        <v>6.04</v>
      </c>
      <c r="B75" s="21" t="s">
        <v>164</v>
      </c>
      <c r="C75" s="10" t="s">
        <v>165</v>
      </c>
      <c r="D75" s="22">
        <v>1</v>
      </c>
      <c r="E75" s="12" t="s">
        <v>53</v>
      </c>
      <c r="F75" s="23"/>
      <c r="G75" s="24"/>
      <c r="H75" s="13"/>
      <c r="I75" s="14" t="s">
        <v>44</v>
      </c>
      <c r="J75" s="15">
        <f t="shared" si="0"/>
        <v>1</v>
      </c>
      <c r="K75" s="16" t="s">
        <v>45</v>
      </c>
      <c r="L75" s="16" t="s">
        <v>4</v>
      </c>
      <c r="M75" s="25"/>
      <c r="N75" s="26"/>
      <c r="O75" s="26"/>
      <c r="P75" s="27"/>
      <c r="Q75" s="26"/>
      <c r="R75" s="26"/>
      <c r="S75" s="27"/>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71">
        <f t="shared" si="2"/>
        <v>0</v>
      </c>
    </row>
    <row r="76" spans="1:53" ht="26.5" x14ac:dyDescent="0.35">
      <c r="A76" s="57">
        <v>6.05</v>
      </c>
      <c r="B76" s="21" t="s">
        <v>166</v>
      </c>
      <c r="C76" s="10" t="s">
        <v>167</v>
      </c>
      <c r="D76" s="22">
        <v>2</v>
      </c>
      <c r="E76" s="12" t="s">
        <v>53</v>
      </c>
      <c r="F76" s="23"/>
      <c r="G76" s="24"/>
      <c r="H76" s="13"/>
      <c r="I76" s="14" t="s">
        <v>44</v>
      </c>
      <c r="J76" s="15">
        <f t="shared" si="0"/>
        <v>1</v>
      </c>
      <c r="K76" s="16" t="s">
        <v>45</v>
      </c>
      <c r="L76" s="16" t="s">
        <v>4</v>
      </c>
      <c r="M76" s="25"/>
      <c r="N76" s="26"/>
      <c r="O76" s="26"/>
      <c r="P76" s="27"/>
      <c r="Q76" s="26"/>
      <c r="R76" s="26"/>
      <c r="S76" s="27"/>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71">
        <f t="shared" si="2"/>
        <v>0</v>
      </c>
    </row>
    <row r="77" spans="1:53" ht="26.5" x14ac:dyDescent="0.35">
      <c r="A77" s="57">
        <v>6.06</v>
      </c>
      <c r="B77" s="21" t="s">
        <v>168</v>
      </c>
      <c r="C77" s="10" t="s">
        <v>169</v>
      </c>
      <c r="D77" s="22">
        <v>12</v>
      </c>
      <c r="E77" s="12" t="s">
        <v>53</v>
      </c>
      <c r="F77" s="23"/>
      <c r="G77" s="24"/>
      <c r="H77" s="24"/>
      <c r="I77" s="14" t="s">
        <v>44</v>
      </c>
      <c r="J77" s="15">
        <f t="shared" si="0"/>
        <v>1</v>
      </c>
      <c r="K77" s="16" t="s">
        <v>45</v>
      </c>
      <c r="L77" s="16" t="s">
        <v>4</v>
      </c>
      <c r="M77" s="25"/>
      <c r="N77" s="26"/>
      <c r="O77" s="26"/>
      <c r="P77" s="27"/>
      <c r="Q77" s="26"/>
      <c r="R77" s="26"/>
      <c r="S77" s="27"/>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71">
        <f t="shared" si="2"/>
        <v>0</v>
      </c>
    </row>
    <row r="78" spans="1:53" ht="26.5" x14ac:dyDescent="0.35">
      <c r="A78" s="57">
        <v>6.07</v>
      </c>
      <c r="B78" s="21" t="s">
        <v>170</v>
      </c>
      <c r="C78" s="10" t="s">
        <v>171</v>
      </c>
      <c r="D78" s="22">
        <v>4</v>
      </c>
      <c r="E78" s="12" t="s">
        <v>53</v>
      </c>
      <c r="F78" s="23"/>
      <c r="G78" s="24"/>
      <c r="H78" s="24"/>
      <c r="I78" s="14" t="s">
        <v>44</v>
      </c>
      <c r="J78" s="15">
        <f t="shared" si="0"/>
        <v>1</v>
      </c>
      <c r="K78" s="16" t="s">
        <v>45</v>
      </c>
      <c r="L78" s="16" t="s">
        <v>4</v>
      </c>
      <c r="M78" s="25"/>
      <c r="N78" s="26"/>
      <c r="O78" s="26"/>
      <c r="P78" s="27"/>
      <c r="Q78" s="26"/>
      <c r="R78" s="26"/>
      <c r="S78" s="27"/>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71">
        <f t="shared" si="2"/>
        <v>0</v>
      </c>
    </row>
    <row r="79" spans="1:53" ht="26.5" x14ac:dyDescent="0.35">
      <c r="A79" s="57">
        <v>7</v>
      </c>
      <c r="B79" s="21" t="s">
        <v>172</v>
      </c>
      <c r="C79" s="10" t="s">
        <v>173</v>
      </c>
      <c r="D79" s="22"/>
      <c r="E79" s="12"/>
      <c r="F79" s="23"/>
      <c r="G79" s="24"/>
      <c r="H79" s="24"/>
      <c r="I79" s="14"/>
      <c r="J79" s="15"/>
      <c r="K79" s="16"/>
      <c r="L79" s="16"/>
      <c r="M79" s="15"/>
      <c r="N79" s="17"/>
      <c r="O79" s="17"/>
      <c r="P79" s="18"/>
      <c r="Q79" s="17"/>
      <c r="R79" s="17"/>
      <c r="S79" s="18"/>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71"/>
    </row>
    <row r="80" spans="1:53" ht="26.5" x14ac:dyDescent="0.35">
      <c r="A80" s="57">
        <v>7.01</v>
      </c>
      <c r="B80" s="21" t="s">
        <v>174</v>
      </c>
      <c r="C80" s="10" t="s">
        <v>175</v>
      </c>
      <c r="D80" s="22">
        <v>100</v>
      </c>
      <c r="E80" s="12" t="s">
        <v>53</v>
      </c>
      <c r="F80" s="23"/>
      <c r="G80" s="24"/>
      <c r="H80" s="24"/>
      <c r="I80" s="14" t="s">
        <v>44</v>
      </c>
      <c r="J80" s="15">
        <f t="shared" ref="J80:J138" si="3">IF(I80="Less(-)",-1,1)</f>
        <v>1</v>
      </c>
      <c r="K80" s="16" t="s">
        <v>45</v>
      </c>
      <c r="L80" s="16" t="s">
        <v>4</v>
      </c>
      <c r="M80" s="25"/>
      <c r="N80" s="26"/>
      <c r="O80" s="26"/>
      <c r="P80" s="27"/>
      <c r="Q80" s="26"/>
      <c r="R80" s="26"/>
      <c r="S80" s="27"/>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71">
        <f t="shared" si="2"/>
        <v>0</v>
      </c>
    </row>
    <row r="81" spans="1:53" ht="26.5" x14ac:dyDescent="0.35">
      <c r="A81" s="57">
        <v>7.02</v>
      </c>
      <c r="B81" s="21" t="s">
        <v>176</v>
      </c>
      <c r="C81" s="10" t="s">
        <v>177</v>
      </c>
      <c r="D81" s="22">
        <v>50</v>
      </c>
      <c r="E81" s="12" t="s">
        <v>53</v>
      </c>
      <c r="F81" s="23"/>
      <c r="G81" s="24"/>
      <c r="H81" s="24"/>
      <c r="I81" s="14" t="s">
        <v>44</v>
      </c>
      <c r="J81" s="15">
        <f t="shared" si="3"/>
        <v>1</v>
      </c>
      <c r="K81" s="16" t="s">
        <v>45</v>
      </c>
      <c r="L81" s="16" t="s">
        <v>4</v>
      </c>
      <c r="M81" s="25"/>
      <c r="N81" s="26"/>
      <c r="O81" s="26"/>
      <c r="P81" s="27"/>
      <c r="Q81" s="26"/>
      <c r="R81" s="26"/>
      <c r="S81" s="27"/>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9"/>
      <c r="AV81" s="28"/>
      <c r="AW81" s="28"/>
      <c r="AX81" s="28"/>
      <c r="AY81" s="28"/>
      <c r="AZ81" s="28"/>
      <c r="BA81" s="71">
        <f t="shared" si="2"/>
        <v>0</v>
      </c>
    </row>
    <row r="82" spans="1:53" ht="26.5" x14ac:dyDescent="0.35">
      <c r="A82" s="57">
        <v>7.03</v>
      </c>
      <c r="B82" s="21" t="s">
        <v>178</v>
      </c>
      <c r="C82" s="10" t="s">
        <v>179</v>
      </c>
      <c r="D82" s="22">
        <v>1</v>
      </c>
      <c r="E82" s="12" t="s">
        <v>43</v>
      </c>
      <c r="F82" s="23"/>
      <c r="G82" s="24"/>
      <c r="H82" s="24"/>
      <c r="I82" s="14" t="s">
        <v>44</v>
      </c>
      <c r="J82" s="15">
        <f t="shared" si="3"/>
        <v>1</v>
      </c>
      <c r="K82" s="16" t="s">
        <v>45</v>
      </c>
      <c r="L82" s="16" t="s">
        <v>4</v>
      </c>
      <c r="M82" s="25"/>
      <c r="N82" s="26"/>
      <c r="O82" s="26"/>
      <c r="P82" s="27"/>
      <c r="Q82" s="26"/>
      <c r="R82" s="26"/>
      <c r="S82" s="27"/>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71">
        <f t="shared" si="2"/>
        <v>0</v>
      </c>
    </row>
    <row r="83" spans="1:53" ht="26.5" x14ac:dyDescent="0.35">
      <c r="A83" s="57">
        <v>7.04</v>
      </c>
      <c r="B83" s="21" t="s">
        <v>180</v>
      </c>
      <c r="C83" s="10" t="s">
        <v>181</v>
      </c>
      <c r="D83" s="22">
        <v>50</v>
      </c>
      <c r="E83" s="12" t="s">
        <v>53</v>
      </c>
      <c r="F83" s="23"/>
      <c r="G83" s="24"/>
      <c r="H83" s="24"/>
      <c r="I83" s="14" t="s">
        <v>44</v>
      </c>
      <c r="J83" s="15">
        <f t="shared" si="3"/>
        <v>1</v>
      </c>
      <c r="K83" s="16" t="s">
        <v>45</v>
      </c>
      <c r="L83" s="16" t="s">
        <v>4</v>
      </c>
      <c r="M83" s="25"/>
      <c r="N83" s="26"/>
      <c r="O83" s="26"/>
      <c r="P83" s="27"/>
      <c r="Q83" s="26"/>
      <c r="R83" s="26"/>
      <c r="S83" s="27"/>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71">
        <f t="shared" si="2"/>
        <v>0</v>
      </c>
    </row>
    <row r="84" spans="1:53" ht="26.5" x14ac:dyDescent="0.35">
      <c r="A84" s="57">
        <v>8</v>
      </c>
      <c r="B84" s="21" t="s">
        <v>182</v>
      </c>
      <c r="C84" s="10" t="s">
        <v>183</v>
      </c>
      <c r="D84" s="22"/>
      <c r="E84" s="12"/>
      <c r="F84" s="23"/>
      <c r="G84" s="24"/>
      <c r="H84" s="24"/>
      <c r="I84" s="14"/>
      <c r="J84" s="15"/>
      <c r="K84" s="16"/>
      <c r="L84" s="16"/>
      <c r="M84" s="15"/>
      <c r="N84" s="17"/>
      <c r="O84" s="17"/>
      <c r="P84" s="18"/>
      <c r="Q84" s="17"/>
      <c r="R84" s="17"/>
      <c r="S84" s="18"/>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71"/>
    </row>
    <row r="85" spans="1:53" ht="26.5" x14ac:dyDescent="0.35">
      <c r="A85" s="58">
        <v>8.01</v>
      </c>
      <c r="B85" s="21" t="s">
        <v>184</v>
      </c>
      <c r="C85" s="10" t="s">
        <v>185</v>
      </c>
      <c r="D85" s="22">
        <v>40000</v>
      </c>
      <c r="E85" s="12" t="s">
        <v>48</v>
      </c>
      <c r="F85" s="23"/>
      <c r="G85" s="24"/>
      <c r="H85" s="24"/>
      <c r="I85" s="14" t="s">
        <v>44</v>
      </c>
      <c r="J85" s="15">
        <f t="shared" si="3"/>
        <v>1</v>
      </c>
      <c r="K85" s="16" t="s">
        <v>45</v>
      </c>
      <c r="L85" s="16" t="s">
        <v>4</v>
      </c>
      <c r="M85" s="25"/>
      <c r="N85" s="26"/>
      <c r="O85" s="26"/>
      <c r="P85" s="27"/>
      <c r="Q85" s="26"/>
      <c r="R85" s="26"/>
      <c r="S85" s="27"/>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71">
        <f t="shared" si="2"/>
        <v>0</v>
      </c>
    </row>
    <row r="86" spans="1:53" ht="26.5" x14ac:dyDescent="0.35">
      <c r="A86" s="57">
        <v>8.02</v>
      </c>
      <c r="B86" s="21" t="s">
        <v>186</v>
      </c>
      <c r="C86" s="10" t="s">
        <v>187</v>
      </c>
      <c r="D86" s="22">
        <v>1</v>
      </c>
      <c r="E86" s="12" t="s">
        <v>43</v>
      </c>
      <c r="F86" s="23"/>
      <c r="G86" s="24"/>
      <c r="H86" s="24"/>
      <c r="I86" s="14" t="s">
        <v>44</v>
      </c>
      <c r="J86" s="15">
        <f t="shared" si="3"/>
        <v>1</v>
      </c>
      <c r="K86" s="16" t="s">
        <v>45</v>
      </c>
      <c r="L86" s="16" t="s">
        <v>4</v>
      </c>
      <c r="M86" s="25"/>
      <c r="N86" s="26"/>
      <c r="O86" s="26"/>
      <c r="P86" s="27"/>
      <c r="Q86" s="26"/>
      <c r="R86" s="26"/>
      <c r="S86" s="27"/>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71">
        <f t="shared" si="2"/>
        <v>0</v>
      </c>
    </row>
    <row r="87" spans="1:53" ht="26.5" x14ac:dyDescent="0.35">
      <c r="A87" s="57">
        <v>9</v>
      </c>
      <c r="B87" s="21" t="s">
        <v>188</v>
      </c>
      <c r="C87" s="10" t="s">
        <v>189</v>
      </c>
      <c r="D87" s="22">
        <v>1</v>
      </c>
      <c r="E87" s="12" t="s">
        <v>53</v>
      </c>
      <c r="F87" s="23"/>
      <c r="G87" s="24"/>
      <c r="H87" s="13"/>
      <c r="I87" s="14" t="s">
        <v>44</v>
      </c>
      <c r="J87" s="15">
        <f t="shared" si="3"/>
        <v>1</v>
      </c>
      <c r="K87" s="16" t="s">
        <v>45</v>
      </c>
      <c r="L87" s="16" t="s">
        <v>4</v>
      </c>
      <c r="M87" s="25"/>
      <c r="N87" s="26"/>
      <c r="O87" s="26"/>
      <c r="P87" s="27"/>
      <c r="Q87" s="26"/>
      <c r="R87" s="26"/>
      <c r="S87" s="27"/>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71">
        <f t="shared" si="2"/>
        <v>0</v>
      </c>
    </row>
    <row r="88" spans="1:53" ht="26.5" x14ac:dyDescent="0.35">
      <c r="A88" s="57">
        <v>10</v>
      </c>
      <c r="B88" s="21" t="s">
        <v>190</v>
      </c>
      <c r="C88" s="10" t="s">
        <v>191</v>
      </c>
      <c r="D88" s="22">
        <v>1</v>
      </c>
      <c r="E88" s="12" t="s">
        <v>43</v>
      </c>
      <c r="F88" s="23"/>
      <c r="G88" s="24"/>
      <c r="H88" s="13"/>
      <c r="I88" s="14" t="s">
        <v>44</v>
      </c>
      <c r="J88" s="15">
        <f t="shared" si="3"/>
        <v>1</v>
      </c>
      <c r="K88" s="16" t="s">
        <v>45</v>
      </c>
      <c r="L88" s="16" t="s">
        <v>4</v>
      </c>
      <c r="M88" s="25"/>
      <c r="N88" s="26"/>
      <c r="O88" s="26"/>
      <c r="P88" s="27"/>
      <c r="Q88" s="26"/>
      <c r="R88" s="26"/>
      <c r="S88" s="27"/>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71">
        <f t="shared" si="2"/>
        <v>0</v>
      </c>
    </row>
    <row r="89" spans="1:53" ht="26.5" x14ac:dyDescent="0.35">
      <c r="A89" s="57">
        <v>11</v>
      </c>
      <c r="B89" s="21" t="s">
        <v>192</v>
      </c>
      <c r="C89" s="10" t="s">
        <v>193</v>
      </c>
      <c r="D89" s="22">
        <v>25</v>
      </c>
      <c r="E89" s="12" t="s">
        <v>53</v>
      </c>
      <c r="F89" s="23"/>
      <c r="G89" s="24"/>
      <c r="H89" s="24"/>
      <c r="I89" s="14" t="s">
        <v>44</v>
      </c>
      <c r="J89" s="15">
        <f t="shared" si="3"/>
        <v>1</v>
      </c>
      <c r="K89" s="16" t="s">
        <v>45</v>
      </c>
      <c r="L89" s="16" t="s">
        <v>4</v>
      </c>
      <c r="M89" s="25"/>
      <c r="N89" s="26"/>
      <c r="O89" s="26"/>
      <c r="P89" s="27"/>
      <c r="Q89" s="26"/>
      <c r="R89" s="26"/>
      <c r="S89" s="27"/>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71">
        <f t="shared" si="2"/>
        <v>0</v>
      </c>
    </row>
    <row r="90" spans="1:53" ht="26.5" x14ac:dyDescent="0.35">
      <c r="A90" s="57">
        <v>12</v>
      </c>
      <c r="B90" s="21" t="s">
        <v>194</v>
      </c>
      <c r="C90" s="10" t="s">
        <v>195</v>
      </c>
      <c r="D90" s="22">
        <v>3000</v>
      </c>
      <c r="E90" s="12" t="s">
        <v>53</v>
      </c>
      <c r="F90" s="23"/>
      <c r="G90" s="24"/>
      <c r="H90" s="24"/>
      <c r="I90" s="14" t="s">
        <v>44</v>
      </c>
      <c r="J90" s="15">
        <f t="shared" si="3"/>
        <v>1</v>
      </c>
      <c r="K90" s="16" t="s">
        <v>45</v>
      </c>
      <c r="L90" s="16" t="s">
        <v>4</v>
      </c>
      <c r="M90" s="25"/>
      <c r="N90" s="26"/>
      <c r="O90" s="26"/>
      <c r="P90" s="27"/>
      <c r="Q90" s="26"/>
      <c r="R90" s="26"/>
      <c r="S90" s="27"/>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71">
        <f t="shared" si="2"/>
        <v>0</v>
      </c>
    </row>
    <row r="91" spans="1:53" ht="26.5" x14ac:dyDescent="0.35">
      <c r="A91" s="57">
        <v>13</v>
      </c>
      <c r="B91" s="21" t="s">
        <v>196</v>
      </c>
      <c r="C91" s="10" t="s">
        <v>197</v>
      </c>
      <c r="D91" s="22">
        <v>3000</v>
      </c>
      <c r="E91" s="12" t="s">
        <v>53</v>
      </c>
      <c r="F91" s="23"/>
      <c r="G91" s="24"/>
      <c r="H91" s="24"/>
      <c r="I91" s="14" t="s">
        <v>44</v>
      </c>
      <c r="J91" s="15">
        <f t="shared" si="3"/>
        <v>1</v>
      </c>
      <c r="K91" s="16" t="s">
        <v>45</v>
      </c>
      <c r="L91" s="16" t="s">
        <v>4</v>
      </c>
      <c r="M91" s="25"/>
      <c r="N91" s="26"/>
      <c r="O91" s="26"/>
      <c r="P91" s="27"/>
      <c r="Q91" s="26"/>
      <c r="R91" s="26"/>
      <c r="S91" s="27"/>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71">
        <f t="shared" si="2"/>
        <v>0</v>
      </c>
    </row>
    <row r="92" spans="1:53" ht="26.5" x14ac:dyDescent="0.35">
      <c r="A92" s="57">
        <v>14</v>
      </c>
      <c r="B92" s="21" t="s">
        <v>198</v>
      </c>
      <c r="C92" s="10" t="s">
        <v>199</v>
      </c>
      <c r="D92" s="22">
        <v>12</v>
      </c>
      <c r="E92" s="12" t="s">
        <v>53</v>
      </c>
      <c r="F92" s="23"/>
      <c r="G92" s="24"/>
      <c r="H92" s="24"/>
      <c r="I92" s="14" t="s">
        <v>44</v>
      </c>
      <c r="J92" s="15">
        <f t="shared" si="3"/>
        <v>1</v>
      </c>
      <c r="K92" s="16" t="s">
        <v>45</v>
      </c>
      <c r="L92" s="16" t="s">
        <v>4</v>
      </c>
      <c r="M92" s="25"/>
      <c r="N92" s="26"/>
      <c r="O92" s="26"/>
      <c r="P92" s="27"/>
      <c r="Q92" s="26"/>
      <c r="R92" s="26"/>
      <c r="S92" s="27"/>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71">
        <f t="shared" si="2"/>
        <v>0</v>
      </c>
    </row>
    <row r="93" spans="1:53" ht="28" x14ac:dyDescent="0.35">
      <c r="A93" s="57">
        <v>15</v>
      </c>
      <c r="B93" s="21" t="s">
        <v>200</v>
      </c>
      <c r="C93" s="10" t="s">
        <v>201</v>
      </c>
      <c r="D93" s="22">
        <v>1</v>
      </c>
      <c r="E93" s="12" t="s">
        <v>43</v>
      </c>
      <c r="F93" s="23"/>
      <c r="G93" s="24"/>
      <c r="H93" s="13"/>
      <c r="I93" s="14" t="s">
        <v>44</v>
      </c>
      <c r="J93" s="15">
        <f t="shared" si="3"/>
        <v>1</v>
      </c>
      <c r="K93" s="16" t="s">
        <v>45</v>
      </c>
      <c r="L93" s="16" t="s">
        <v>4</v>
      </c>
      <c r="M93" s="25"/>
      <c r="N93" s="26"/>
      <c r="O93" s="26"/>
      <c r="P93" s="27"/>
      <c r="Q93" s="26"/>
      <c r="R93" s="26"/>
      <c r="S93" s="27"/>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71">
        <f t="shared" si="2"/>
        <v>0</v>
      </c>
    </row>
    <row r="94" spans="1:53" ht="28" x14ac:dyDescent="0.35">
      <c r="A94" s="57">
        <v>16</v>
      </c>
      <c r="B94" s="21" t="s">
        <v>202</v>
      </c>
      <c r="C94" s="10" t="s">
        <v>203</v>
      </c>
      <c r="D94" s="22">
        <v>6</v>
      </c>
      <c r="E94" s="12" t="s">
        <v>53</v>
      </c>
      <c r="F94" s="23"/>
      <c r="G94" s="24"/>
      <c r="H94" s="13"/>
      <c r="I94" s="14" t="s">
        <v>44</v>
      </c>
      <c r="J94" s="15">
        <f t="shared" si="3"/>
        <v>1</v>
      </c>
      <c r="K94" s="16" t="s">
        <v>45</v>
      </c>
      <c r="L94" s="16" t="s">
        <v>4</v>
      </c>
      <c r="M94" s="25"/>
      <c r="N94" s="26"/>
      <c r="O94" s="26"/>
      <c r="P94" s="27"/>
      <c r="Q94" s="26"/>
      <c r="R94" s="26"/>
      <c r="S94" s="27"/>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71">
        <f t="shared" si="2"/>
        <v>0</v>
      </c>
    </row>
    <row r="95" spans="1:53" ht="26.5" x14ac:dyDescent="0.35">
      <c r="A95" s="57">
        <v>17</v>
      </c>
      <c r="B95" s="21" t="s">
        <v>204</v>
      </c>
      <c r="C95" s="10" t="s">
        <v>205</v>
      </c>
      <c r="D95" s="22">
        <v>1</v>
      </c>
      <c r="E95" s="12" t="s">
        <v>43</v>
      </c>
      <c r="F95" s="23"/>
      <c r="G95" s="24"/>
      <c r="H95" s="24"/>
      <c r="I95" s="14" t="s">
        <v>44</v>
      </c>
      <c r="J95" s="15">
        <f t="shared" si="3"/>
        <v>1</v>
      </c>
      <c r="K95" s="16" t="s">
        <v>45</v>
      </c>
      <c r="L95" s="16" t="s">
        <v>4</v>
      </c>
      <c r="M95" s="25"/>
      <c r="N95" s="26"/>
      <c r="O95" s="26"/>
      <c r="P95" s="27"/>
      <c r="Q95" s="26"/>
      <c r="R95" s="26"/>
      <c r="S95" s="27"/>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71">
        <f t="shared" si="2"/>
        <v>0</v>
      </c>
    </row>
    <row r="96" spans="1:53" ht="28" x14ac:dyDescent="0.35">
      <c r="A96" s="57">
        <v>18</v>
      </c>
      <c r="B96" s="21" t="s">
        <v>206</v>
      </c>
      <c r="C96" s="10" t="s">
        <v>207</v>
      </c>
      <c r="D96" s="22">
        <v>10</v>
      </c>
      <c r="E96" s="12" t="s">
        <v>53</v>
      </c>
      <c r="F96" s="23"/>
      <c r="G96" s="24"/>
      <c r="H96" s="24"/>
      <c r="I96" s="14" t="s">
        <v>44</v>
      </c>
      <c r="J96" s="15">
        <f t="shared" si="3"/>
        <v>1</v>
      </c>
      <c r="K96" s="16" t="s">
        <v>45</v>
      </c>
      <c r="L96" s="16" t="s">
        <v>4</v>
      </c>
      <c r="M96" s="25"/>
      <c r="N96" s="26"/>
      <c r="O96" s="26"/>
      <c r="P96" s="27"/>
      <c r="Q96" s="26"/>
      <c r="R96" s="26"/>
      <c r="S96" s="27"/>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71">
        <f t="shared" si="2"/>
        <v>0</v>
      </c>
    </row>
    <row r="97" spans="1:53" ht="28" x14ac:dyDescent="0.35">
      <c r="A97" s="57">
        <v>19</v>
      </c>
      <c r="B97" s="21" t="s">
        <v>208</v>
      </c>
      <c r="C97" s="10" t="s">
        <v>209</v>
      </c>
      <c r="D97" s="22">
        <v>3</v>
      </c>
      <c r="E97" s="12" t="s">
        <v>53</v>
      </c>
      <c r="F97" s="23"/>
      <c r="G97" s="24"/>
      <c r="H97" s="24"/>
      <c r="I97" s="14" t="s">
        <v>44</v>
      </c>
      <c r="J97" s="15">
        <f t="shared" si="3"/>
        <v>1</v>
      </c>
      <c r="K97" s="16" t="s">
        <v>45</v>
      </c>
      <c r="L97" s="16" t="s">
        <v>4</v>
      </c>
      <c r="M97" s="25"/>
      <c r="N97" s="26"/>
      <c r="O97" s="26"/>
      <c r="P97" s="27"/>
      <c r="Q97" s="26"/>
      <c r="R97" s="26"/>
      <c r="S97" s="27"/>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71">
        <f t="shared" si="2"/>
        <v>0</v>
      </c>
    </row>
    <row r="98" spans="1:53" ht="26.5" x14ac:dyDescent="0.35">
      <c r="A98" s="57">
        <v>20</v>
      </c>
      <c r="B98" s="21" t="s">
        <v>210</v>
      </c>
      <c r="C98" s="10" t="s">
        <v>211</v>
      </c>
      <c r="D98" s="22">
        <v>2</v>
      </c>
      <c r="E98" s="12" t="s">
        <v>53</v>
      </c>
      <c r="F98" s="23"/>
      <c r="G98" s="24"/>
      <c r="H98" s="24"/>
      <c r="I98" s="14" t="s">
        <v>44</v>
      </c>
      <c r="J98" s="15">
        <f t="shared" si="3"/>
        <v>1</v>
      </c>
      <c r="K98" s="16" t="s">
        <v>45</v>
      </c>
      <c r="L98" s="16" t="s">
        <v>4</v>
      </c>
      <c r="M98" s="25"/>
      <c r="N98" s="26"/>
      <c r="O98" s="26"/>
      <c r="P98" s="27"/>
      <c r="Q98" s="26"/>
      <c r="R98" s="26"/>
      <c r="S98" s="27"/>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71">
        <f t="shared" si="2"/>
        <v>0</v>
      </c>
    </row>
    <row r="99" spans="1:53" ht="28" x14ac:dyDescent="0.35">
      <c r="A99" s="57">
        <v>21</v>
      </c>
      <c r="B99" s="21" t="s">
        <v>212</v>
      </c>
      <c r="C99" s="10" t="s">
        <v>213</v>
      </c>
      <c r="D99" s="22">
        <v>1</v>
      </c>
      <c r="E99" s="12" t="s">
        <v>43</v>
      </c>
      <c r="F99" s="23"/>
      <c r="G99" s="24"/>
      <c r="H99" s="24"/>
      <c r="I99" s="14" t="s">
        <v>44</v>
      </c>
      <c r="J99" s="15">
        <f t="shared" si="3"/>
        <v>1</v>
      </c>
      <c r="K99" s="16" t="s">
        <v>45</v>
      </c>
      <c r="L99" s="16" t="s">
        <v>4</v>
      </c>
      <c r="M99" s="25"/>
      <c r="N99" s="26"/>
      <c r="O99" s="26"/>
      <c r="P99" s="27"/>
      <c r="Q99" s="26"/>
      <c r="R99" s="26"/>
      <c r="S99" s="27"/>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9"/>
      <c r="AV99" s="28"/>
      <c r="AW99" s="28"/>
      <c r="AX99" s="28"/>
      <c r="AY99" s="28"/>
      <c r="AZ99" s="28"/>
      <c r="BA99" s="71">
        <f t="shared" si="2"/>
        <v>0</v>
      </c>
    </row>
    <row r="100" spans="1:53" ht="26.5" x14ac:dyDescent="0.35">
      <c r="A100" s="57">
        <v>22</v>
      </c>
      <c r="B100" s="21" t="s">
        <v>214</v>
      </c>
      <c r="C100" s="10" t="s">
        <v>215</v>
      </c>
      <c r="D100" s="22">
        <v>1</v>
      </c>
      <c r="E100" s="12" t="s">
        <v>43</v>
      </c>
      <c r="F100" s="23"/>
      <c r="G100" s="24"/>
      <c r="H100" s="24"/>
      <c r="I100" s="14" t="s">
        <v>44</v>
      </c>
      <c r="J100" s="15">
        <f t="shared" si="3"/>
        <v>1</v>
      </c>
      <c r="K100" s="16" t="s">
        <v>45</v>
      </c>
      <c r="L100" s="16" t="s">
        <v>4</v>
      </c>
      <c r="M100" s="25"/>
      <c r="N100" s="26"/>
      <c r="O100" s="26"/>
      <c r="P100" s="27"/>
      <c r="Q100" s="26"/>
      <c r="R100" s="26"/>
      <c r="S100" s="27"/>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71">
        <f t="shared" ref="BA100:BA145" si="4">M100*D100</f>
        <v>0</v>
      </c>
    </row>
    <row r="101" spans="1:53" ht="70" x14ac:dyDescent="0.35">
      <c r="A101" s="57">
        <v>23</v>
      </c>
      <c r="B101" s="21" t="s">
        <v>216</v>
      </c>
      <c r="C101" s="10" t="s">
        <v>217</v>
      </c>
      <c r="D101" s="22">
        <v>1</v>
      </c>
      <c r="E101" s="12" t="s">
        <v>43</v>
      </c>
      <c r="F101" s="23"/>
      <c r="G101" s="24"/>
      <c r="H101" s="24"/>
      <c r="I101" s="14" t="s">
        <v>44</v>
      </c>
      <c r="J101" s="15">
        <f t="shared" si="3"/>
        <v>1</v>
      </c>
      <c r="K101" s="16" t="s">
        <v>45</v>
      </c>
      <c r="L101" s="16" t="s">
        <v>4</v>
      </c>
      <c r="M101" s="25"/>
      <c r="N101" s="26"/>
      <c r="O101" s="26"/>
      <c r="P101" s="27"/>
      <c r="Q101" s="26"/>
      <c r="R101" s="26"/>
      <c r="S101" s="27"/>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71">
        <f t="shared" si="4"/>
        <v>0</v>
      </c>
    </row>
    <row r="102" spans="1:53" ht="26.5" x14ac:dyDescent="0.35">
      <c r="A102" s="57">
        <v>24</v>
      </c>
      <c r="B102" s="21" t="s">
        <v>218</v>
      </c>
      <c r="C102" s="10" t="s">
        <v>219</v>
      </c>
      <c r="D102" s="22">
        <v>2</v>
      </c>
      <c r="E102" s="12" t="s">
        <v>53</v>
      </c>
      <c r="F102" s="23"/>
      <c r="G102" s="24"/>
      <c r="H102" s="24"/>
      <c r="I102" s="14" t="s">
        <v>44</v>
      </c>
      <c r="J102" s="15">
        <f t="shared" si="3"/>
        <v>1</v>
      </c>
      <c r="K102" s="16" t="s">
        <v>45</v>
      </c>
      <c r="L102" s="16" t="s">
        <v>4</v>
      </c>
      <c r="M102" s="25"/>
      <c r="N102" s="26"/>
      <c r="O102" s="26"/>
      <c r="P102" s="27"/>
      <c r="Q102" s="26"/>
      <c r="R102" s="26"/>
      <c r="S102" s="27"/>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71">
        <f t="shared" si="4"/>
        <v>0</v>
      </c>
    </row>
    <row r="103" spans="1:53" ht="26.5" x14ac:dyDescent="0.35">
      <c r="A103" s="58">
        <v>25</v>
      </c>
      <c r="B103" s="21" t="s">
        <v>220</v>
      </c>
      <c r="C103" s="10" t="s">
        <v>221</v>
      </c>
      <c r="D103" s="22">
        <v>1</v>
      </c>
      <c r="E103" s="12" t="s">
        <v>43</v>
      </c>
      <c r="F103" s="23"/>
      <c r="G103" s="24"/>
      <c r="H103" s="24"/>
      <c r="I103" s="14" t="s">
        <v>44</v>
      </c>
      <c r="J103" s="15">
        <f t="shared" si="3"/>
        <v>1</v>
      </c>
      <c r="K103" s="16" t="s">
        <v>45</v>
      </c>
      <c r="L103" s="16" t="s">
        <v>4</v>
      </c>
      <c r="M103" s="25"/>
      <c r="N103" s="26"/>
      <c r="O103" s="26"/>
      <c r="P103" s="27"/>
      <c r="Q103" s="26"/>
      <c r="R103" s="26"/>
      <c r="S103" s="27"/>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71">
        <f t="shared" si="4"/>
        <v>0</v>
      </c>
    </row>
    <row r="104" spans="1:53" ht="28" x14ac:dyDescent="0.35">
      <c r="A104" s="57">
        <v>26</v>
      </c>
      <c r="B104" s="21" t="s">
        <v>222</v>
      </c>
      <c r="C104" s="10" t="s">
        <v>223</v>
      </c>
      <c r="D104" s="22">
        <v>1</v>
      </c>
      <c r="E104" s="12" t="s">
        <v>43</v>
      </c>
      <c r="F104" s="23"/>
      <c r="G104" s="24"/>
      <c r="H104" s="24"/>
      <c r="I104" s="14" t="s">
        <v>44</v>
      </c>
      <c r="J104" s="15">
        <f t="shared" si="3"/>
        <v>1</v>
      </c>
      <c r="K104" s="16" t="s">
        <v>45</v>
      </c>
      <c r="L104" s="16" t="s">
        <v>4</v>
      </c>
      <c r="M104" s="25"/>
      <c r="N104" s="26"/>
      <c r="O104" s="26"/>
      <c r="P104" s="27"/>
      <c r="Q104" s="26"/>
      <c r="R104" s="26"/>
      <c r="S104" s="27"/>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71">
        <f t="shared" si="4"/>
        <v>0</v>
      </c>
    </row>
    <row r="105" spans="1:53" ht="112" x14ac:dyDescent="0.35">
      <c r="A105" s="57">
        <v>27</v>
      </c>
      <c r="B105" s="21" t="s">
        <v>224</v>
      </c>
      <c r="C105" s="10" t="s">
        <v>225</v>
      </c>
      <c r="D105" s="22">
        <v>300</v>
      </c>
      <c r="E105" s="12" t="s">
        <v>53</v>
      </c>
      <c r="F105" s="23"/>
      <c r="G105" s="24"/>
      <c r="H105" s="13"/>
      <c r="I105" s="14" t="s">
        <v>44</v>
      </c>
      <c r="J105" s="15">
        <f t="shared" si="3"/>
        <v>1</v>
      </c>
      <c r="K105" s="16" t="s">
        <v>45</v>
      </c>
      <c r="L105" s="16" t="s">
        <v>4</v>
      </c>
      <c r="M105" s="25"/>
      <c r="N105" s="26"/>
      <c r="O105" s="26"/>
      <c r="P105" s="27"/>
      <c r="Q105" s="26"/>
      <c r="R105" s="26"/>
      <c r="S105" s="27"/>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71">
        <f t="shared" si="4"/>
        <v>0</v>
      </c>
    </row>
    <row r="106" spans="1:53" ht="26.5" x14ac:dyDescent="0.35">
      <c r="A106" s="57">
        <v>28</v>
      </c>
      <c r="B106" s="21" t="s">
        <v>226</v>
      </c>
      <c r="C106" s="10" t="s">
        <v>227</v>
      </c>
      <c r="D106" s="22">
        <v>4</v>
      </c>
      <c r="E106" s="12" t="s">
        <v>53</v>
      </c>
      <c r="F106" s="23"/>
      <c r="G106" s="24"/>
      <c r="H106" s="13"/>
      <c r="I106" s="14" t="s">
        <v>44</v>
      </c>
      <c r="J106" s="15">
        <f t="shared" si="3"/>
        <v>1</v>
      </c>
      <c r="K106" s="16" t="s">
        <v>45</v>
      </c>
      <c r="L106" s="16" t="s">
        <v>4</v>
      </c>
      <c r="M106" s="25"/>
      <c r="N106" s="26"/>
      <c r="O106" s="26"/>
      <c r="P106" s="27"/>
      <c r="Q106" s="26"/>
      <c r="R106" s="26"/>
      <c r="S106" s="27"/>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71">
        <f t="shared" si="4"/>
        <v>0</v>
      </c>
    </row>
    <row r="107" spans="1:53" ht="26.5" x14ac:dyDescent="0.35">
      <c r="A107" s="57">
        <v>29</v>
      </c>
      <c r="B107" s="21" t="s">
        <v>228</v>
      </c>
      <c r="C107" s="10" t="s">
        <v>229</v>
      </c>
      <c r="D107" s="22">
        <v>60</v>
      </c>
      <c r="E107" s="12" t="s">
        <v>53</v>
      </c>
      <c r="F107" s="23"/>
      <c r="G107" s="24"/>
      <c r="H107" s="24"/>
      <c r="I107" s="14" t="s">
        <v>44</v>
      </c>
      <c r="J107" s="15">
        <f t="shared" si="3"/>
        <v>1</v>
      </c>
      <c r="K107" s="16" t="s">
        <v>45</v>
      </c>
      <c r="L107" s="16" t="s">
        <v>4</v>
      </c>
      <c r="M107" s="25"/>
      <c r="N107" s="26"/>
      <c r="O107" s="26"/>
      <c r="P107" s="27"/>
      <c r="Q107" s="26"/>
      <c r="R107" s="26"/>
      <c r="S107" s="27"/>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71">
        <f t="shared" si="4"/>
        <v>0</v>
      </c>
    </row>
    <row r="108" spans="1:53" ht="26.5" x14ac:dyDescent="0.35">
      <c r="A108" s="57">
        <v>30</v>
      </c>
      <c r="B108" s="21" t="s">
        <v>230</v>
      </c>
      <c r="C108" s="10" t="s">
        <v>231</v>
      </c>
      <c r="D108" s="22">
        <v>10</v>
      </c>
      <c r="E108" s="12" t="s">
        <v>53</v>
      </c>
      <c r="F108" s="23"/>
      <c r="G108" s="24"/>
      <c r="H108" s="24"/>
      <c r="I108" s="14" t="s">
        <v>44</v>
      </c>
      <c r="J108" s="15">
        <f t="shared" si="3"/>
        <v>1</v>
      </c>
      <c r="K108" s="16" t="s">
        <v>45</v>
      </c>
      <c r="L108" s="16" t="s">
        <v>4</v>
      </c>
      <c r="M108" s="25"/>
      <c r="N108" s="26"/>
      <c r="O108" s="26"/>
      <c r="P108" s="27"/>
      <c r="Q108" s="26"/>
      <c r="R108" s="26"/>
      <c r="S108" s="27"/>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71">
        <f t="shared" si="4"/>
        <v>0</v>
      </c>
    </row>
    <row r="109" spans="1:53" ht="26.5" x14ac:dyDescent="0.35">
      <c r="A109" s="57">
        <v>31</v>
      </c>
      <c r="B109" s="21" t="s">
        <v>232</v>
      </c>
      <c r="C109" s="10" t="s">
        <v>233</v>
      </c>
      <c r="D109" s="22">
        <v>5</v>
      </c>
      <c r="E109" s="12" t="s">
        <v>53</v>
      </c>
      <c r="F109" s="23"/>
      <c r="G109" s="24"/>
      <c r="H109" s="24"/>
      <c r="I109" s="14" t="s">
        <v>44</v>
      </c>
      <c r="J109" s="15">
        <f t="shared" si="3"/>
        <v>1</v>
      </c>
      <c r="K109" s="16" t="s">
        <v>45</v>
      </c>
      <c r="L109" s="16" t="s">
        <v>4</v>
      </c>
      <c r="M109" s="25"/>
      <c r="N109" s="26"/>
      <c r="O109" s="26"/>
      <c r="P109" s="27"/>
      <c r="Q109" s="26"/>
      <c r="R109" s="26"/>
      <c r="S109" s="27"/>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71">
        <f t="shared" si="4"/>
        <v>0</v>
      </c>
    </row>
    <row r="110" spans="1:53" ht="28" x14ac:dyDescent="0.35">
      <c r="A110" s="57">
        <v>32</v>
      </c>
      <c r="B110" s="21" t="s">
        <v>234</v>
      </c>
      <c r="C110" s="10" t="s">
        <v>235</v>
      </c>
      <c r="D110" s="22">
        <v>40</v>
      </c>
      <c r="E110" s="12" t="s">
        <v>53</v>
      </c>
      <c r="F110" s="23"/>
      <c r="G110" s="24"/>
      <c r="H110" s="24"/>
      <c r="I110" s="14" t="s">
        <v>44</v>
      </c>
      <c r="J110" s="15">
        <f t="shared" si="3"/>
        <v>1</v>
      </c>
      <c r="K110" s="16" t="s">
        <v>45</v>
      </c>
      <c r="L110" s="16" t="s">
        <v>4</v>
      </c>
      <c r="M110" s="25"/>
      <c r="N110" s="26"/>
      <c r="O110" s="26"/>
      <c r="P110" s="27"/>
      <c r="Q110" s="26"/>
      <c r="R110" s="26"/>
      <c r="S110" s="27"/>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71">
        <f t="shared" si="4"/>
        <v>0</v>
      </c>
    </row>
    <row r="111" spans="1:53" ht="26.5" x14ac:dyDescent="0.35">
      <c r="A111" s="57">
        <v>33</v>
      </c>
      <c r="B111" s="21" t="s">
        <v>236</v>
      </c>
      <c r="C111" s="10" t="s">
        <v>237</v>
      </c>
      <c r="D111" s="22">
        <v>30</v>
      </c>
      <c r="E111" s="12" t="s">
        <v>53</v>
      </c>
      <c r="F111" s="23"/>
      <c r="G111" s="24"/>
      <c r="H111" s="13"/>
      <c r="I111" s="14" t="s">
        <v>44</v>
      </c>
      <c r="J111" s="15">
        <f t="shared" si="3"/>
        <v>1</v>
      </c>
      <c r="K111" s="16" t="s">
        <v>45</v>
      </c>
      <c r="L111" s="16" t="s">
        <v>4</v>
      </c>
      <c r="M111" s="25"/>
      <c r="N111" s="26"/>
      <c r="O111" s="26"/>
      <c r="P111" s="27"/>
      <c r="Q111" s="26"/>
      <c r="R111" s="26"/>
      <c r="S111" s="27"/>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71">
        <f t="shared" si="4"/>
        <v>0</v>
      </c>
    </row>
    <row r="112" spans="1:53" ht="26.5" x14ac:dyDescent="0.35">
      <c r="A112" s="57">
        <v>34</v>
      </c>
      <c r="B112" s="21" t="s">
        <v>238</v>
      </c>
      <c r="C112" s="10" t="s">
        <v>239</v>
      </c>
      <c r="D112" s="22">
        <v>6</v>
      </c>
      <c r="E112" s="12" t="s">
        <v>53</v>
      </c>
      <c r="F112" s="23"/>
      <c r="G112" s="24"/>
      <c r="H112" s="13"/>
      <c r="I112" s="14" t="s">
        <v>44</v>
      </c>
      <c r="J112" s="15">
        <f t="shared" si="3"/>
        <v>1</v>
      </c>
      <c r="K112" s="16" t="s">
        <v>45</v>
      </c>
      <c r="L112" s="16" t="s">
        <v>4</v>
      </c>
      <c r="M112" s="25"/>
      <c r="N112" s="26"/>
      <c r="O112" s="26"/>
      <c r="P112" s="27"/>
      <c r="Q112" s="26"/>
      <c r="R112" s="26"/>
      <c r="S112" s="27"/>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71">
        <f t="shared" si="4"/>
        <v>0</v>
      </c>
    </row>
    <row r="113" spans="1:53" ht="26.5" x14ac:dyDescent="0.35">
      <c r="A113" s="57">
        <v>35</v>
      </c>
      <c r="B113" s="21" t="s">
        <v>240</v>
      </c>
      <c r="C113" s="10" t="s">
        <v>241</v>
      </c>
      <c r="D113" s="22">
        <v>6</v>
      </c>
      <c r="E113" s="12" t="s">
        <v>53</v>
      </c>
      <c r="F113" s="23"/>
      <c r="G113" s="24"/>
      <c r="H113" s="24"/>
      <c r="I113" s="14" t="s">
        <v>44</v>
      </c>
      <c r="J113" s="15">
        <f t="shared" si="3"/>
        <v>1</v>
      </c>
      <c r="K113" s="16" t="s">
        <v>45</v>
      </c>
      <c r="L113" s="16" t="s">
        <v>4</v>
      </c>
      <c r="M113" s="25"/>
      <c r="N113" s="26"/>
      <c r="O113" s="26"/>
      <c r="P113" s="27"/>
      <c r="Q113" s="26"/>
      <c r="R113" s="26"/>
      <c r="S113" s="27"/>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71">
        <f t="shared" si="4"/>
        <v>0</v>
      </c>
    </row>
    <row r="114" spans="1:53" ht="42" x14ac:dyDescent="0.35">
      <c r="A114" s="57">
        <v>36</v>
      </c>
      <c r="B114" s="21" t="s">
        <v>242</v>
      </c>
      <c r="C114" s="10" t="s">
        <v>243</v>
      </c>
      <c r="D114" s="22">
        <v>1</v>
      </c>
      <c r="E114" s="12" t="s">
        <v>43</v>
      </c>
      <c r="F114" s="23"/>
      <c r="G114" s="24"/>
      <c r="H114" s="24"/>
      <c r="I114" s="14" t="s">
        <v>44</v>
      </c>
      <c r="J114" s="15">
        <f t="shared" si="3"/>
        <v>1</v>
      </c>
      <c r="K114" s="16" t="s">
        <v>45</v>
      </c>
      <c r="L114" s="16" t="s">
        <v>4</v>
      </c>
      <c r="M114" s="25"/>
      <c r="N114" s="26"/>
      <c r="O114" s="26"/>
      <c r="P114" s="27"/>
      <c r="Q114" s="26"/>
      <c r="R114" s="26"/>
      <c r="S114" s="27"/>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71">
        <f t="shared" si="4"/>
        <v>0</v>
      </c>
    </row>
    <row r="115" spans="1:53" ht="26.5" x14ac:dyDescent="0.35">
      <c r="A115" s="57">
        <v>39</v>
      </c>
      <c r="B115" s="21" t="s">
        <v>244</v>
      </c>
      <c r="C115" s="10" t="s">
        <v>245</v>
      </c>
      <c r="D115" s="22">
        <v>5</v>
      </c>
      <c r="E115" s="12" t="s">
        <v>43</v>
      </c>
      <c r="F115" s="23"/>
      <c r="G115" s="24"/>
      <c r="H115" s="24"/>
      <c r="I115" s="14" t="s">
        <v>44</v>
      </c>
      <c r="J115" s="15">
        <f t="shared" si="3"/>
        <v>1</v>
      </c>
      <c r="K115" s="16" t="s">
        <v>45</v>
      </c>
      <c r="L115" s="16" t="s">
        <v>4</v>
      </c>
      <c r="M115" s="25"/>
      <c r="N115" s="26"/>
      <c r="O115" s="26"/>
      <c r="P115" s="27"/>
      <c r="Q115" s="26"/>
      <c r="R115" s="26"/>
      <c r="S115" s="27"/>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71">
        <f t="shared" si="4"/>
        <v>0</v>
      </c>
    </row>
    <row r="116" spans="1:53" ht="26.5" x14ac:dyDescent="0.35">
      <c r="A116" s="57">
        <v>40</v>
      </c>
      <c r="B116" s="21" t="s">
        <v>246</v>
      </c>
      <c r="C116" s="10" t="s">
        <v>247</v>
      </c>
      <c r="D116" s="22">
        <v>100</v>
      </c>
      <c r="E116" s="12" t="s">
        <v>53</v>
      </c>
      <c r="F116" s="23"/>
      <c r="G116" s="24"/>
      <c r="H116" s="24"/>
      <c r="I116" s="14" t="s">
        <v>44</v>
      </c>
      <c r="J116" s="15">
        <f t="shared" si="3"/>
        <v>1</v>
      </c>
      <c r="K116" s="16" t="s">
        <v>45</v>
      </c>
      <c r="L116" s="16" t="s">
        <v>4</v>
      </c>
      <c r="M116" s="25"/>
      <c r="N116" s="26"/>
      <c r="O116" s="26"/>
      <c r="P116" s="27"/>
      <c r="Q116" s="26"/>
      <c r="R116" s="26"/>
      <c r="S116" s="27"/>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71">
        <f t="shared" si="4"/>
        <v>0</v>
      </c>
    </row>
    <row r="117" spans="1:53" ht="26.5" x14ac:dyDescent="0.35">
      <c r="A117" s="57">
        <v>41</v>
      </c>
      <c r="B117" s="21" t="s">
        <v>248</v>
      </c>
      <c r="C117" s="10" t="s">
        <v>249</v>
      </c>
      <c r="D117" s="22">
        <v>20</v>
      </c>
      <c r="E117" s="12" t="s">
        <v>53</v>
      </c>
      <c r="F117" s="23"/>
      <c r="G117" s="24"/>
      <c r="H117" s="24"/>
      <c r="I117" s="14" t="s">
        <v>44</v>
      </c>
      <c r="J117" s="15">
        <f t="shared" si="3"/>
        <v>1</v>
      </c>
      <c r="K117" s="16" t="s">
        <v>45</v>
      </c>
      <c r="L117" s="16" t="s">
        <v>4</v>
      </c>
      <c r="M117" s="25"/>
      <c r="N117" s="26"/>
      <c r="O117" s="26"/>
      <c r="P117" s="27"/>
      <c r="Q117" s="26"/>
      <c r="R117" s="26"/>
      <c r="S117" s="27"/>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9"/>
      <c r="AV117" s="28"/>
      <c r="AW117" s="28"/>
      <c r="AX117" s="28"/>
      <c r="AY117" s="28"/>
      <c r="AZ117" s="28"/>
      <c r="BA117" s="71">
        <f t="shared" si="4"/>
        <v>0</v>
      </c>
    </row>
    <row r="118" spans="1:53" ht="26.5" x14ac:dyDescent="0.35">
      <c r="A118" s="57">
        <v>42</v>
      </c>
      <c r="B118" s="21" t="s">
        <v>250</v>
      </c>
      <c r="C118" s="10" t="s">
        <v>251</v>
      </c>
      <c r="D118" s="22">
        <v>200</v>
      </c>
      <c r="E118" s="12" t="s">
        <v>53</v>
      </c>
      <c r="F118" s="23"/>
      <c r="G118" s="24"/>
      <c r="H118" s="24"/>
      <c r="I118" s="14" t="s">
        <v>44</v>
      </c>
      <c r="J118" s="15">
        <f t="shared" si="3"/>
        <v>1</v>
      </c>
      <c r="K118" s="16" t="s">
        <v>45</v>
      </c>
      <c r="L118" s="16" t="s">
        <v>4</v>
      </c>
      <c r="M118" s="25"/>
      <c r="N118" s="26"/>
      <c r="O118" s="26"/>
      <c r="P118" s="27"/>
      <c r="Q118" s="26"/>
      <c r="R118" s="26"/>
      <c r="S118" s="27"/>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71">
        <f t="shared" si="4"/>
        <v>0</v>
      </c>
    </row>
    <row r="119" spans="1:53" ht="28" x14ac:dyDescent="0.35">
      <c r="A119" s="57">
        <v>43</v>
      </c>
      <c r="B119" s="21" t="s">
        <v>252</v>
      </c>
      <c r="C119" s="10" t="s">
        <v>253</v>
      </c>
      <c r="D119" s="22">
        <v>1200</v>
      </c>
      <c r="E119" s="12" t="s">
        <v>53</v>
      </c>
      <c r="F119" s="23"/>
      <c r="G119" s="24"/>
      <c r="H119" s="24"/>
      <c r="I119" s="14" t="s">
        <v>44</v>
      </c>
      <c r="J119" s="15">
        <f t="shared" si="3"/>
        <v>1</v>
      </c>
      <c r="K119" s="16" t="s">
        <v>45</v>
      </c>
      <c r="L119" s="16" t="s">
        <v>4</v>
      </c>
      <c r="M119" s="25"/>
      <c r="N119" s="26"/>
      <c r="O119" s="26"/>
      <c r="P119" s="27"/>
      <c r="Q119" s="26"/>
      <c r="R119" s="26"/>
      <c r="S119" s="27"/>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71">
        <f t="shared" si="4"/>
        <v>0</v>
      </c>
    </row>
    <row r="120" spans="1:53" ht="26.5" x14ac:dyDescent="0.35">
      <c r="A120" s="57">
        <v>44</v>
      </c>
      <c r="B120" s="21" t="s">
        <v>254</v>
      </c>
      <c r="C120" s="10" t="s">
        <v>255</v>
      </c>
      <c r="D120" s="22">
        <v>1</v>
      </c>
      <c r="E120" s="12" t="s">
        <v>43</v>
      </c>
      <c r="F120" s="23"/>
      <c r="G120" s="24"/>
      <c r="H120" s="24"/>
      <c r="I120" s="14" t="s">
        <v>44</v>
      </c>
      <c r="J120" s="15">
        <f t="shared" si="3"/>
        <v>1</v>
      </c>
      <c r="K120" s="16" t="s">
        <v>45</v>
      </c>
      <c r="L120" s="16" t="s">
        <v>4</v>
      </c>
      <c r="M120" s="25"/>
      <c r="N120" s="26"/>
      <c r="O120" s="26"/>
      <c r="P120" s="27"/>
      <c r="Q120" s="26"/>
      <c r="R120" s="26"/>
      <c r="S120" s="27"/>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71">
        <f t="shared" si="4"/>
        <v>0</v>
      </c>
    </row>
    <row r="121" spans="1:53" ht="42" x14ac:dyDescent="0.35">
      <c r="A121" s="57">
        <v>45</v>
      </c>
      <c r="B121" s="21" t="s">
        <v>256</v>
      </c>
      <c r="C121" s="10" t="s">
        <v>257</v>
      </c>
      <c r="D121" s="22">
        <v>1</v>
      </c>
      <c r="E121" s="12" t="s">
        <v>43</v>
      </c>
      <c r="F121" s="23"/>
      <c r="G121" s="24"/>
      <c r="H121" s="24"/>
      <c r="I121" s="14" t="s">
        <v>44</v>
      </c>
      <c r="J121" s="15">
        <f t="shared" si="3"/>
        <v>1</v>
      </c>
      <c r="K121" s="16" t="s">
        <v>45</v>
      </c>
      <c r="L121" s="16" t="s">
        <v>4</v>
      </c>
      <c r="M121" s="25"/>
      <c r="N121" s="26"/>
      <c r="O121" s="26"/>
      <c r="P121" s="27"/>
      <c r="Q121" s="26"/>
      <c r="R121" s="26"/>
      <c r="S121" s="27"/>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71">
        <f t="shared" si="4"/>
        <v>0</v>
      </c>
    </row>
    <row r="122" spans="1:53" ht="42" x14ac:dyDescent="0.35">
      <c r="A122" s="57">
        <v>46</v>
      </c>
      <c r="B122" s="21" t="s">
        <v>258</v>
      </c>
      <c r="C122" s="10" t="s">
        <v>259</v>
      </c>
      <c r="D122" s="22">
        <v>1</v>
      </c>
      <c r="E122" s="12" t="s">
        <v>43</v>
      </c>
      <c r="F122" s="23"/>
      <c r="G122" s="24"/>
      <c r="H122" s="24"/>
      <c r="I122" s="14" t="s">
        <v>44</v>
      </c>
      <c r="J122" s="15">
        <f t="shared" si="3"/>
        <v>1</v>
      </c>
      <c r="K122" s="16" t="s">
        <v>45</v>
      </c>
      <c r="L122" s="16" t="s">
        <v>4</v>
      </c>
      <c r="M122" s="25"/>
      <c r="N122" s="26"/>
      <c r="O122" s="26"/>
      <c r="P122" s="27"/>
      <c r="Q122" s="26"/>
      <c r="R122" s="26"/>
      <c r="S122" s="27"/>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71">
        <f t="shared" si="4"/>
        <v>0</v>
      </c>
    </row>
    <row r="123" spans="1:53" ht="56" x14ac:dyDescent="0.35">
      <c r="A123" s="57">
        <v>47</v>
      </c>
      <c r="B123" s="21" t="s">
        <v>260</v>
      </c>
      <c r="C123" s="10" t="s">
        <v>261</v>
      </c>
      <c r="D123" s="22">
        <v>2</v>
      </c>
      <c r="E123" s="12" t="s">
        <v>53</v>
      </c>
      <c r="F123" s="23"/>
      <c r="G123" s="24"/>
      <c r="H123" s="13"/>
      <c r="I123" s="14" t="s">
        <v>44</v>
      </c>
      <c r="J123" s="15">
        <f t="shared" si="3"/>
        <v>1</v>
      </c>
      <c r="K123" s="16" t="s">
        <v>45</v>
      </c>
      <c r="L123" s="16" t="s">
        <v>4</v>
      </c>
      <c r="M123" s="25"/>
      <c r="N123" s="26"/>
      <c r="O123" s="26"/>
      <c r="P123" s="27"/>
      <c r="Q123" s="26"/>
      <c r="R123" s="26"/>
      <c r="S123" s="27"/>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71">
        <f t="shared" si="4"/>
        <v>0</v>
      </c>
    </row>
    <row r="124" spans="1:53" ht="42" x14ac:dyDescent="0.35">
      <c r="A124" s="57">
        <v>48</v>
      </c>
      <c r="B124" s="21" t="s">
        <v>262</v>
      </c>
      <c r="C124" s="10" t="s">
        <v>263</v>
      </c>
      <c r="D124" s="22">
        <v>1</v>
      </c>
      <c r="E124" s="12" t="s">
        <v>53</v>
      </c>
      <c r="F124" s="23"/>
      <c r="G124" s="24"/>
      <c r="H124" s="13"/>
      <c r="I124" s="14" t="s">
        <v>44</v>
      </c>
      <c r="J124" s="15">
        <f t="shared" si="3"/>
        <v>1</v>
      </c>
      <c r="K124" s="16" t="s">
        <v>45</v>
      </c>
      <c r="L124" s="16" t="s">
        <v>4</v>
      </c>
      <c r="M124" s="25"/>
      <c r="N124" s="26"/>
      <c r="O124" s="26"/>
      <c r="P124" s="27"/>
      <c r="Q124" s="26"/>
      <c r="R124" s="26"/>
      <c r="S124" s="27"/>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71">
        <f t="shared" si="4"/>
        <v>0</v>
      </c>
    </row>
    <row r="125" spans="1:53" ht="42" x14ac:dyDescent="0.35">
      <c r="A125" s="57">
        <v>49</v>
      </c>
      <c r="B125" s="21" t="s">
        <v>264</v>
      </c>
      <c r="C125" s="10" t="s">
        <v>265</v>
      </c>
      <c r="D125" s="22">
        <v>2</v>
      </c>
      <c r="E125" s="12" t="s">
        <v>53</v>
      </c>
      <c r="F125" s="23"/>
      <c r="G125" s="24"/>
      <c r="H125" s="24"/>
      <c r="I125" s="14" t="s">
        <v>44</v>
      </c>
      <c r="J125" s="15">
        <f t="shared" si="3"/>
        <v>1</v>
      </c>
      <c r="K125" s="16" t="s">
        <v>45</v>
      </c>
      <c r="L125" s="16" t="s">
        <v>4</v>
      </c>
      <c r="M125" s="25"/>
      <c r="N125" s="26"/>
      <c r="O125" s="26"/>
      <c r="P125" s="27"/>
      <c r="Q125" s="26"/>
      <c r="R125" s="26"/>
      <c r="S125" s="27"/>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71">
        <f t="shared" si="4"/>
        <v>0</v>
      </c>
    </row>
    <row r="126" spans="1:53" ht="26.5" x14ac:dyDescent="0.35">
      <c r="A126" s="57">
        <v>50</v>
      </c>
      <c r="B126" s="21" t="s">
        <v>266</v>
      </c>
      <c r="C126" s="10" t="s">
        <v>267</v>
      </c>
      <c r="D126" s="22">
        <v>40</v>
      </c>
      <c r="E126" s="12" t="s">
        <v>53</v>
      </c>
      <c r="F126" s="23"/>
      <c r="G126" s="24"/>
      <c r="H126" s="24"/>
      <c r="I126" s="14" t="s">
        <v>44</v>
      </c>
      <c r="J126" s="15">
        <f t="shared" si="3"/>
        <v>1</v>
      </c>
      <c r="K126" s="16" t="s">
        <v>45</v>
      </c>
      <c r="L126" s="16" t="s">
        <v>4</v>
      </c>
      <c r="M126" s="25"/>
      <c r="N126" s="26"/>
      <c r="O126" s="26"/>
      <c r="P126" s="27"/>
      <c r="Q126" s="26"/>
      <c r="R126" s="26"/>
      <c r="S126" s="27"/>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71">
        <f t="shared" si="4"/>
        <v>0</v>
      </c>
    </row>
    <row r="127" spans="1:53" ht="42" x14ac:dyDescent="0.35">
      <c r="A127" s="57">
        <v>51</v>
      </c>
      <c r="B127" s="21" t="s">
        <v>268</v>
      </c>
      <c r="C127" s="10" t="s">
        <v>269</v>
      </c>
      <c r="D127" s="22">
        <v>1</v>
      </c>
      <c r="E127" s="12" t="s">
        <v>43</v>
      </c>
      <c r="F127" s="23"/>
      <c r="G127" s="24"/>
      <c r="H127" s="24"/>
      <c r="I127" s="14" t="s">
        <v>44</v>
      </c>
      <c r="J127" s="15">
        <f t="shared" si="3"/>
        <v>1</v>
      </c>
      <c r="K127" s="16" t="s">
        <v>45</v>
      </c>
      <c r="L127" s="16" t="s">
        <v>4</v>
      </c>
      <c r="M127" s="25"/>
      <c r="N127" s="26"/>
      <c r="O127" s="26"/>
      <c r="P127" s="27"/>
      <c r="Q127" s="26"/>
      <c r="R127" s="26"/>
      <c r="S127" s="27"/>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71">
        <f t="shared" si="4"/>
        <v>0</v>
      </c>
    </row>
    <row r="128" spans="1:53" ht="42" x14ac:dyDescent="0.35">
      <c r="A128" s="57">
        <v>52</v>
      </c>
      <c r="B128" s="21" t="s">
        <v>270</v>
      </c>
      <c r="C128" s="10" t="s">
        <v>271</v>
      </c>
      <c r="D128" s="22">
        <v>1</v>
      </c>
      <c r="E128" s="12" t="s">
        <v>43</v>
      </c>
      <c r="F128" s="23"/>
      <c r="G128" s="24"/>
      <c r="H128" s="24"/>
      <c r="I128" s="14" t="s">
        <v>44</v>
      </c>
      <c r="J128" s="15">
        <f t="shared" si="3"/>
        <v>1</v>
      </c>
      <c r="K128" s="16" t="s">
        <v>45</v>
      </c>
      <c r="L128" s="16" t="s">
        <v>4</v>
      </c>
      <c r="M128" s="25"/>
      <c r="N128" s="26"/>
      <c r="O128" s="26"/>
      <c r="P128" s="27"/>
      <c r="Q128" s="26"/>
      <c r="R128" s="26"/>
      <c r="S128" s="27"/>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71">
        <f t="shared" si="4"/>
        <v>0</v>
      </c>
    </row>
    <row r="129" spans="1:53" ht="70" x14ac:dyDescent="0.35">
      <c r="A129" s="57">
        <v>53</v>
      </c>
      <c r="B129" s="21" t="s">
        <v>272</v>
      </c>
      <c r="C129" s="10" t="s">
        <v>273</v>
      </c>
      <c r="D129" s="22">
        <v>1</v>
      </c>
      <c r="E129" s="12" t="s">
        <v>43</v>
      </c>
      <c r="F129" s="23"/>
      <c r="G129" s="24"/>
      <c r="H129" s="13"/>
      <c r="I129" s="14" t="s">
        <v>44</v>
      </c>
      <c r="J129" s="15">
        <f t="shared" si="3"/>
        <v>1</v>
      </c>
      <c r="K129" s="16" t="s">
        <v>45</v>
      </c>
      <c r="L129" s="16" t="s">
        <v>4</v>
      </c>
      <c r="M129" s="25"/>
      <c r="N129" s="26"/>
      <c r="O129" s="26"/>
      <c r="P129" s="27"/>
      <c r="Q129" s="26"/>
      <c r="R129" s="26"/>
      <c r="S129" s="27"/>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71">
        <f t="shared" si="4"/>
        <v>0</v>
      </c>
    </row>
    <row r="130" spans="1:53" ht="26.5" x14ac:dyDescent="0.35">
      <c r="A130" s="57">
        <v>54</v>
      </c>
      <c r="B130" s="21" t="s">
        <v>274</v>
      </c>
      <c r="C130" s="10" t="s">
        <v>275</v>
      </c>
      <c r="D130" s="22">
        <v>1</v>
      </c>
      <c r="E130" s="12" t="s">
        <v>43</v>
      </c>
      <c r="F130" s="23"/>
      <c r="G130" s="24"/>
      <c r="H130" s="13"/>
      <c r="I130" s="14" t="s">
        <v>44</v>
      </c>
      <c r="J130" s="15">
        <f t="shared" si="3"/>
        <v>1</v>
      </c>
      <c r="K130" s="16" t="s">
        <v>45</v>
      </c>
      <c r="L130" s="16" t="s">
        <v>4</v>
      </c>
      <c r="M130" s="25"/>
      <c r="N130" s="26"/>
      <c r="O130" s="26"/>
      <c r="P130" s="27"/>
      <c r="Q130" s="26"/>
      <c r="R130" s="26"/>
      <c r="S130" s="27"/>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71">
        <f t="shared" si="4"/>
        <v>0</v>
      </c>
    </row>
    <row r="131" spans="1:53" ht="26.5" x14ac:dyDescent="0.35">
      <c r="A131" s="57">
        <v>55</v>
      </c>
      <c r="B131" s="21" t="s">
        <v>276</v>
      </c>
      <c r="C131" s="10" t="s">
        <v>277</v>
      </c>
      <c r="D131" s="22">
        <v>1</v>
      </c>
      <c r="E131" s="12" t="s">
        <v>43</v>
      </c>
      <c r="F131" s="23"/>
      <c r="G131" s="24"/>
      <c r="H131" s="24"/>
      <c r="I131" s="14" t="s">
        <v>44</v>
      </c>
      <c r="J131" s="15">
        <f t="shared" si="3"/>
        <v>1</v>
      </c>
      <c r="K131" s="16" t="s">
        <v>45</v>
      </c>
      <c r="L131" s="16" t="s">
        <v>4</v>
      </c>
      <c r="M131" s="25"/>
      <c r="N131" s="26"/>
      <c r="O131" s="26"/>
      <c r="P131" s="27"/>
      <c r="Q131" s="26"/>
      <c r="R131" s="26"/>
      <c r="S131" s="27"/>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71">
        <f t="shared" si="4"/>
        <v>0</v>
      </c>
    </row>
    <row r="132" spans="1:53" ht="26.5" x14ac:dyDescent="0.35">
      <c r="A132" s="57">
        <v>56</v>
      </c>
      <c r="B132" s="21" t="s">
        <v>278</v>
      </c>
      <c r="C132" s="10" t="s">
        <v>279</v>
      </c>
      <c r="D132" s="22">
        <v>1</v>
      </c>
      <c r="E132" s="12" t="s">
        <v>43</v>
      </c>
      <c r="F132" s="23"/>
      <c r="G132" s="24"/>
      <c r="H132" s="24"/>
      <c r="I132" s="14" t="s">
        <v>44</v>
      </c>
      <c r="J132" s="15">
        <f t="shared" si="3"/>
        <v>1</v>
      </c>
      <c r="K132" s="16" t="s">
        <v>45</v>
      </c>
      <c r="L132" s="16" t="s">
        <v>4</v>
      </c>
      <c r="M132" s="25"/>
      <c r="N132" s="26"/>
      <c r="O132" s="26"/>
      <c r="P132" s="27"/>
      <c r="Q132" s="26"/>
      <c r="R132" s="26"/>
      <c r="S132" s="27"/>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71">
        <f t="shared" si="4"/>
        <v>0</v>
      </c>
    </row>
    <row r="133" spans="1:53" ht="28" x14ac:dyDescent="0.35">
      <c r="A133" s="57">
        <v>57</v>
      </c>
      <c r="B133" s="21" t="s">
        <v>280</v>
      </c>
      <c r="C133" s="10" t="s">
        <v>281</v>
      </c>
      <c r="D133" s="22">
        <v>1</v>
      </c>
      <c r="E133" s="12" t="s">
        <v>43</v>
      </c>
      <c r="F133" s="23"/>
      <c r="G133" s="24"/>
      <c r="H133" s="24"/>
      <c r="I133" s="14" t="s">
        <v>44</v>
      </c>
      <c r="J133" s="15">
        <f t="shared" si="3"/>
        <v>1</v>
      </c>
      <c r="K133" s="16" t="s">
        <v>45</v>
      </c>
      <c r="L133" s="16" t="s">
        <v>4</v>
      </c>
      <c r="M133" s="25"/>
      <c r="N133" s="26"/>
      <c r="O133" s="26"/>
      <c r="P133" s="27"/>
      <c r="Q133" s="26"/>
      <c r="R133" s="26"/>
      <c r="S133" s="27"/>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71">
        <f t="shared" si="4"/>
        <v>0</v>
      </c>
    </row>
    <row r="134" spans="1:53" ht="26.5" x14ac:dyDescent="0.35">
      <c r="A134" s="57">
        <v>58</v>
      </c>
      <c r="B134" s="21" t="s">
        <v>278</v>
      </c>
      <c r="C134" s="10" t="s">
        <v>282</v>
      </c>
      <c r="D134" s="22">
        <v>1</v>
      </c>
      <c r="E134" s="12" t="s">
        <v>43</v>
      </c>
      <c r="F134" s="23"/>
      <c r="G134" s="24"/>
      <c r="H134" s="24"/>
      <c r="I134" s="14" t="s">
        <v>44</v>
      </c>
      <c r="J134" s="15">
        <f t="shared" si="3"/>
        <v>1</v>
      </c>
      <c r="K134" s="16" t="s">
        <v>45</v>
      </c>
      <c r="L134" s="16" t="s">
        <v>4</v>
      </c>
      <c r="M134" s="25"/>
      <c r="N134" s="26"/>
      <c r="O134" s="26"/>
      <c r="P134" s="27"/>
      <c r="Q134" s="26"/>
      <c r="R134" s="26"/>
      <c r="S134" s="27"/>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71">
        <f t="shared" si="4"/>
        <v>0</v>
      </c>
    </row>
    <row r="135" spans="1:53" ht="84" x14ac:dyDescent="0.35">
      <c r="A135" s="57">
        <v>59</v>
      </c>
      <c r="B135" s="21" t="s">
        <v>283</v>
      </c>
      <c r="C135" s="10" t="s">
        <v>284</v>
      </c>
      <c r="D135" s="22">
        <v>1</v>
      </c>
      <c r="E135" s="12" t="s">
        <v>43</v>
      </c>
      <c r="F135" s="23"/>
      <c r="G135" s="24"/>
      <c r="H135" s="24"/>
      <c r="I135" s="14" t="s">
        <v>44</v>
      </c>
      <c r="J135" s="15">
        <f t="shared" si="3"/>
        <v>1</v>
      </c>
      <c r="K135" s="16" t="s">
        <v>45</v>
      </c>
      <c r="L135" s="16" t="s">
        <v>4</v>
      </c>
      <c r="M135" s="25"/>
      <c r="N135" s="26"/>
      <c r="O135" s="26"/>
      <c r="P135" s="27"/>
      <c r="Q135" s="26"/>
      <c r="R135" s="26"/>
      <c r="S135" s="27"/>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9"/>
      <c r="AV135" s="28"/>
      <c r="AW135" s="28"/>
      <c r="AX135" s="28"/>
      <c r="AY135" s="28"/>
      <c r="AZ135" s="28"/>
      <c r="BA135" s="71">
        <f t="shared" si="4"/>
        <v>0</v>
      </c>
    </row>
    <row r="136" spans="1:53" ht="252" x14ac:dyDescent="0.35">
      <c r="A136" s="57">
        <v>60</v>
      </c>
      <c r="B136" s="21" t="s">
        <v>285</v>
      </c>
      <c r="C136" s="10" t="s">
        <v>286</v>
      </c>
      <c r="D136" s="22">
        <v>1</v>
      </c>
      <c r="E136" s="12" t="s">
        <v>43</v>
      </c>
      <c r="F136" s="23"/>
      <c r="G136" s="24"/>
      <c r="H136" s="24"/>
      <c r="I136" s="14" t="s">
        <v>44</v>
      </c>
      <c r="J136" s="15">
        <f t="shared" si="3"/>
        <v>1</v>
      </c>
      <c r="K136" s="16" t="s">
        <v>45</v>
      </c>
      <c r="L136" s="16" t="s">
        <v>4</v>
      </c>
      <c r="M136" s="25"/>
      <c r="N136" s="26"/>
      <c r="O136" s="26"/>
      <c r="P136" s="27"/>
      <c r="Q136" s="26"/>
      <c r="R136" s="26"/>
      <c r="S136" s="27"/>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71">
        <f t="shared" si="4"/>
        <v>0</v>
      </c>
    </row>
    <row r="137" spans="1:53" ht="56" x14ac:dyDescent="0.35">
      <c r="A137" s="57">
        <v>61</v>
      </c>
      <c r="B137" s="21" t="s">
        <v>287</v>
      </c>
      <c r="C137" s="10" t="s">
        <v>288</v>
      </c>
      <c r="D137" s="22">
        <v>1</v>
      </c>
      <c r="E137" s="12" t="s">
        <v>289</v>
      </c>
      <c r="F137" s="23"/>
      <c r="G137" s="24"/>
      <c r="H137" s="24"/>
      <c r="I137" s="14" t="s">
        <v>44</v>
      </c>
      <c r="J137" s="15">
        <f t="shared" si="3"/>
        <v>1</v>
      </c>
      <c r="K137" s="16" t="s">
        <v>45</v>
      </c>
      <c r="L137" s="16" t="s">
        <v>4</v>
      </c>
      <c r="M137" s="25"/>
      <c r="N137" s="26"/>
      <c r="O137" s="26"/>
      <c r="P137" s="27"/>
      <c r="Q137" s="26"/>
      <c r="R137" s="26"/>
      <c r="S137" s="27"/>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71">
        <f t="shared" si="4"/>
        <v>0</v>
      </c>
    </row>
    <row r="138" spans="1:53" ht="26.5" x14ac:dyDescent="0.35">
      <c r="A138" s="59">
        <v>62</v>
      </c>
      <c r="B138" s="21" t="s">
        <v>290</v>
      </c>
      <c r="C138" s="10" t="s">
        <v>291</v>
      </c>
      <c r="D138" s="22">
        <v>1000</v>
      </c>
      <c r="E138" s="12" t="s">
        <v>292</v>
      </c>
      <c r="F138" s="23"/>
      <c r="G138" s="24"/>
      <c r="H138" s="24"/>
      <c r="I138" s="14" t="s">
        <v>44</v>
      </c>
      <c r="J138" s="15">
        <f t="shared" si="3"/>
        <v>1</v>
      </c>
      <c r="K138" s="16" t="s">
        <v>45</v>
      </c>
      <c r="L138" s="16" t="s">
        <v>4</v>
      </c>
      <c r="M138" s="25"/>
      <c r="N138" s="26"/>
      <c r="O138" s="26"/>
      <c r="P138" s="27"/>
      <c r="Q138" s="26"/>
      <c r="R138" s="26"/>
      <c r="S138" s="27"/>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71">
        <f t="shared" si="4"/>
        <v>0</v>
      </c>
    </row>
    <row r="139" spans="1:53" ht="28" x14ac:dyDescent="0.35">
      <c r="A139" s="59">
        <v>63</v>
      </c>
      <c r="B139" s="21" t="s">
        <v>396</v>
      </c>
      <c r="C139" s="10"/>
      <c r="D139" s="22">
        <v>1</v>
      </c>
      <c r="E139" s="12" t="s">
        <v>289</v>
      </c>
      <c r="F139" s="23"/>
      <c r="G139" s="24"/>
      <c r="H139" s="24"/>
      <c r="I139" s="14"/>
      <c r="J139" s="15"/>
      <c r="K139" s="16"/>
      <c r="L139" s="16"/>
      <c r="M139" s="25"/>
      <c r="N139" s="35"/>
      <c r="O139" s="35"/>
      <c r="P139" s="36"/>
      <c r="Q139" s="35"/>
      <c r="R139" s="35"/>
      <c r="S139" s="36"/>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71">
        <f t="shared" si="4"/>
        <v>0</v>
      </c>
    </row>
    <row r="140" spans="1:53" ht="84" x14ac:dyDescent="0.35">
      <c r="A140" s="59">
        <v>64</v>
      </c>
      <c r="B140" s="21" t="s">
        <v>397</v>
      </c>
      <c r="C140" s="10"/>
      <c r="D140" s="22">
        <v>1</v>
      </c>
      <c r="E140" s="12" t="s">
        <v>289</v>
      </c>
      <c r="F140" s="23"/>
      <c r="G140" s="24"/>
      <c r="H140" s="24"/>
      <c r="I140" s="14"/>
      <c r="J140" s="15"/>
      <c r="K140" s="16"/>
      <c r="L140" s="16"/>
      <c r="M140" s="25"/>
      <c r="N140" s="35"/>
      <c r="O140" s="35"/>
      <c r="P140" s="36"/>
      <c r="Q140" s="35"/>
      <c r="R140" s="35"/>
      <c r="S140" s="36"/>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71">
        <f t="shared" si="4"/>
        <v>0</v>
      </c>
    </row>
    <row r="141" spans="1:53" ht="42" x14ac:dyDescent="0.35">
      <c r="A141" s="59">
        <v>65</v>
      </c>
      <c r="B141" s="21" t="s">
        <v>398</v>
      </c>
      <c r="C141" s="10"/>
      <c r="D141" s="22">
        <v>3</v>
      </c>
      <c r="E141" s="12" t="s">
        <v>305</v>
      </c>
      <c r="F141" s="23"/>
      <c r="G141" s="24"/>
      <c r="H141" s="24"/>
      <c r="I141" s="14"/>
      <c r="J141" s="15"/>
      <c r="K141" s="16"/>
      <c r="L141" s="16"/>
      <c r="M141" s="25"/>
      <c r="N141" s="35"/>
      <c r="O141" s="35"/>
      <c r="P141" s="36"/>
      <c r="Q141" s="35"/>
      <c r="R141" s="35"/>
      <c r="S141" s="36"/>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71">
        <f t="shared" si="4"/>
        <v>0</v>
      </c>
    </row>
    <row r="142" spans="1:53" ht="42" x14ac:dyDescent="0.35">
      <c r="A142" s="59">
        <v>66</v>
      </c>
      <c r="B142" s="21" t="s">
        <v>399</v>
      </c>
      <c r="C142" s="10"/>
      <c r="D142" s="22">
        <v>5</v>
      </c>
      <c r="E142" s="12" t="s">
        <v>305</v>
      </c>
      <c r="F142" s="23"/>
      <c r="G142" s="24"/>
      <c r="H142" s="24"/>
      <c r="I142" s="14"/>
      <c r="J142" s="15"/>
      <c r="K142" s="16"/>
      <c r="L142" s="16"/>
      <c r="M142" s="25"/>
      <c r="N142" s="35"/>
      <c r="O142" s="35"/>
      <c r="P142" s="36"/>
      <c r="Q142" s="35"/>
      <c r="R142" s="35"/>
      <c r="S142" s="36"/>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71">
        <f t="shared" si="4"/>
        <v>0</v>
      </c>
    </row>
    <row r="143" spans="1:53" ht="28" x14ac:dyDescent="0.35">
      <c r="A143" s="59">
        <v>67</v>
      </c>
      <c r="B143" s="21" t="s">
        <v>401</v>
      </c>
      <c r="C143" s="10"/>
      <c r="D143" s="22">
        <v>1</v>
      </c>
      <c r="E143" s="12" t="s">
        <v>380</v>
      </c>
      <c r="F143" s="23"/>
      <c r="G143" s="24"/>
      <c r="H143" s="24"/>
      <c r="I143" s="14"/>
      <c r="J143" s="15"/>
      <c r="K143" s="16"/>
      <c r="L143" s="16"/>
      <c r="M143" s="25"/>
      <c r="N143" s="35"/>
      <c r="O143" s="35"/>
      <c r="P143" s="36"/>
      <c r="Q143" s="35"/>
      <c r="R143" s="35"/>
      <c r="S143" s="36"/>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71">
        <f t="shared" si="4"/>
        <v>0</v>
      </c>
    </row>
    <row r="144" spans="1:53" ht="42" x14ac:dyDescent="0.35">
      <c r="A144" s="59">
        <v>68</v>
      </c>
      <c r="B144" s="21" t="s">
        <v>400</v>
      </c>
      <c r="C144" s="10"/>
      <c r="D144" s="22">
        <v>1</v>
      </c>
      <c r="E144" s="12" t="s">
        <v>380</v>
      </c>
      <c r="F144" s="23"/>
      <c r="G144" s="24"/>
      <c r="H144" s="24"/>
      <c r="I144" s="14"/>
      <c r="J144" s="15"/>
      <c r="K144" s="16"/>
      <c r="L144" s="16"/>
      <c r="M144" s="25"/>
      <c r="N144" s="35"/>
      <c r="O144" s="35"/>
      <c r="P144" s="36"/>
      <c r="Q144" s="35"/>
      <c r="R144" s="35"/>
      <c r="S144" s="36"/>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71">
        <f t="shared" si="4"/>
        <v>0</v>
      </c>
    </row>
    <row r="145" spans="1:53" x14ac:dyDescent="0.35">
      <c r="A145" s="59">
        <v>69</v>
      </c>
      <c r="B145" s="21" t="s">
        <v>402</v>
      </c>
      <c r="C145" s="10"/>
      <c r="D145" s="22">
        <v>1</v>
      </c>
      <c r="E145" s="12" t="s">
        <v>380</v>
      </c>
      <c r="F145" s="23"/>
      <c r="G145" s="24"/>
      <c r="H145" s="24"/>
      <c r="I145" s="14"/>
      <c r="J145" s="15"/>
      <c r="K145" s="16"/>
      <c r="L145" s="16"/>
      <c r="M145" s="25"/>
      <c r="N145" s="35"/>
      <c r="O145" s="35"/>
      <c r="P145" s="36"/>
      <c r="Q145" s="35"/>
      <c r="R145" s="35"/>
      <c r="S145" s="36"/>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71">
        <f t="shared" si="4"/>
        <v>0</v>
      </c>
    </row>
    <row r="146" spans="1:53" ht="26.5" x14ac:dyDescent="0.35">
      <c r="A146" s="59">
        <v>70</v>
      </c>
      <c r="B146" s="20" t="s">
        <v>293</v>
      </c>
      <c r="C146" s="10" t="s">
        <v>294</v>
      </c>
      <c r="D146" s="22"/>
      <c r="E146" s="12"/>
      <c r="F146" s="23"/>
      <c r="G146" s="24"/>
      <c r="H146" s="24"/>
      <c r="I146" s="14"/>
      <c r="J146" s="15"/>
      <c r="K146" s="16"/>
      <c r="L146" s="16"/>
      <c r="M146" s="15"/>
      <c r="N146" s="17"/>
      <c r="O146" s="17"/>
      <c r="P146" s="18"/>
      <c r="Q146" s="17"/>
      <c r="R146" s="17"/>
      <c r="S146" s="18"/>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71"/>
    </row>
    <row r="147" spans="1:53" ht="26.5" x14ac:dyDescent="0.35">
      <c r="A147" s="59">
        <v>71</v>
      </c>
      <c r="B147" s="21" t="s">
        <v>295</v>
      </c>
      <c r="C147" s="10" t="s">
        <v>296</v>
      </c>
      <c r="D147" s="22">
        <v>1</v>
      </c>
      <c r="E147" s="12" t="s">
        <v>43</v>
      </c>
      <c r="F147" s="23"/>
      <c r="G147" s="24"/>
      <c r="H147" s="24"/>
      <c r="I147" s="14" t="s">
        <v>44</v>
      </c>
      <c r="J147" s="15">
        <f t="shared" ref="J147:J202" si="5">IF(I147="Less(-)",-1,1)</f>
        <v>1</v>
      </c>
      <c r="K147" s="16" t="s">
        <v>45</v>
      </c>
      <c r="L147" s="16" t="s">
        <v>4</v>
      </c>
      <c r="M147" s="25"/>
      <c r="N147" s="26"/>
      <c r="O147" s="26"/>
      <c r="P147" s="27"/>
      <c r="Q147" s="26"/>
      <c r="R147" s="26"/>
      <c r="S147" s="27"/>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71">
        <f t="shared" ref="BA147:BA155" si="6">M147*D147</f>
        <v>0</v>
      </c>
    </row>
    <row r="148" spans="1:53" ht="26.5" x14ac:dyDescent="0.35">
      <c r="A148" s="59">
        <v>72</v>
      </c>
      <c r="B148" s="21" t="s">
        <v>102</v>
      </c>
      <c r="C148" s="10" t="s">
        <v>297</v>
      </c>
      <c r="D148" s="22">
        <v>1</v>
      </c>
      <c r="E148" s="12" t="s">
        <v>43</v>
      </c>
      <c r="F148" s="23"/>
      <c r="G148" s="24"/>
      <c r="H148" s="24"/>
      <c r="I148" s="14" t="s">
        <v>44</v>
      </c>
      <c r="J148" s="15">
        <f t="shared" si="5"/>
        <v>1</v>
      </c>
      <c r="K148" s="16" t="s">
        <v>45</v>
      </c>
      <c r="L148" s="16" t="s">
        <v>4</v>
      </c>
      <c r="M148" s="25"/>
      <c r="N148" s="26"/>
      <c r="O148" s="26"/>
      <c r="P148" s="27"/>
      <c r="Q148" s="26"/>
      <c r="R148" s="26"/>
      <c r="S148" s="27"/>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71">
        <f t="shared" si="6"/>
        <v>0</v>
      </c>
    </row>
    <row r="149" spans="1:53" ht="26.5" x14ac:dyDescent="0.35">
      <c r="A149" s="59">
        <v>73</v>
      </c>
      <c r="B149" s="21" t="s">
        <v>298</v>
      </c>
      <c r="C149" s="10" t="s">
        <v>299</v>
      </c>
      <c r="D149" s="22">
        <v>10</v>
      </c>
      <c r="E149" s="12" t="s">
        <v>300</v>
      </c>
      <c r="F149" s="23"/>
      <c r="G149" s="24"/>
      <c r="H149" s="24"/>
      <c r="I149" s="14" t="s">
        <v>44</v>
      </c>
      <c r="J149" s="15">
        <f t="shared" si="5"/>
        <v>1</v>
      </c>
      <c r="K149" s="16" t="s">
        <v>45</v>
      </c>
      <c r="L149" s="16" t="s">
        <v>4</v>
      </c>
      <c r="M149" s="25"/>
      <c r="N149" s="26"/>
      <c r="O149" s="26"/>
      <c r="P149" s="27"/>
      <c r="Q149" s="26"/>
      <c r="R149" s="26"/>
      <c r="S149" s="27"/>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71">
        <f t="shared" si="6"/>
        <v>0</v>
      </c>
    </row>
    <row r="150" spans="1:53" ht="26.5" x14ac:dyDescent="0.35">
      <c r="A150" s="59">
        <v>74</v>
      </c>
      <c r="B150" s="21" t="s">
        <v>301</v>
      </c>
      <c r="C150" s="10" t="s">
        <v>302</v>
      </c>
      <c r="D150" s="22">
        <v>10</v>
      </c>
      <c r="E150" s="12" t="s">
        <v>300</v>
      </c>
      <c r="F150" s="23"/>
      <c r="G150" s="24"/>
      <c r="H150" s="13"/>
      <c r="I150" s="14" t="s">
        <v>44</v>
      </c>
      <c r="J150" s="15">
        <f t="shared" si="5"/>
        <v>1</v>
      </c>
      <c r="K150" s="16" t="s">
        <v>45</v>
      </c>
      <c r="L150" s="16" t="s">
        <v>4</v>
      </c>
      <c r="M150" s="25"/>
      <c r="N150" s="26"/>
      <c r="O150" s="26"/>
      <c r="P150" s="27"/>
      <c r="Q150" s="26"/>
      <c r="R150" s="26"/>
      <c r="S150" s="27"/>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71">
        <f t="shared" si="6"/>
        <v>0</v>
      </c>
    </row>
    <row r="151" spans="1:53" ht="26.5" x14ac:dyDescent="0.35">
      <c r="A151" s="59">
        <v>75</v>
      </c>
      <c r="B151" s="21" t="s">
        <v>303</v>
      </c>
      <c r="C151" s="10" t="s">
        <v>304</v>
      </c>
      <c r="D151" s="22">
        <v>3</v>
      </c>
      <c r="E151" s="12" t="s">
        <v>305</v>
      </c>
      <c r="F151" s="23"/>
      <c r="G151" s="24"/>
      <c r="H151" s="13"/>
      <c r="I151" s="14" t="s">
        <v>44</v>
      </c>
      <c r="J151" s="15">
        <f t="shared" si="5"/>
        <v>1</v>
      </c>
      <c r="K151" s="16" t="s">
        <v>45</v>
      </c>
      <c r="L151" s="16" t="s">
        <v>4</v>
      </c>
      <c r="M151" s="25"/>
      <c r="N151" s="26"/>
      <c r="O151" s="26"/>
      <c r="P151" s="27"/>
      <c r="Q151" s="26"/>
      <c r="R151" s="26"/>
      <c r="S151" s="27"/>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71">
        <f t="shared" si="6"/>
        <v>0</v>
      </c>
    </row>
    <row r="152" spans="1:53" ht="28" x14ac:dyDescent="0.35">
      <c r="A152" s="59">
        <v>76</v>
      </c>
      <c r="B152" s="21" t="s">
        <v>306</v>
      </c>
      <c r="C152" s="10" t="s">
        <v>307</v>
      </c>
      <c r="D152" s="22">
        <v>150</v>
      </c>
      <c r="E152" s="12" t="s">
        <v>305</v>
      </c>
      <c r="F152" s="23"/>
      <c r="G152" s="24"/>
      <c r="H152" s="13"/>
      <c r="I152" s="14" t="s">
        <v>44</v>
      </c>
      <c r="J152" s="15">
        <f t="shared" si="5"/>
        <v>1</v>
      </c>
      <c r="K152" s="16" t="s">
        <v>45</v>
      </c>
      <c r="L152" s="16" t="s">
        <v>4</v>
      </c>
      <c r="M152" s="25"/>
      <c r="N152" s="26"/>
      <c r="O152" s="26"/>
      <c r="P152" s="27"/>
      <c r="Q152" s="26"/>
      <c r="R152" s="26"/>
      <c r="S152" s="27"/>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71">
        <f t="shared" si="6"/>
        <v>0</v>
      </c>
    </row>
    <row r="153" spans="1:53" ht="28" x14ac:dyDescent="0.35">
      <c r="A153" s="59">
        <v>77</v>
      </c>
      <c r="B153" s="21" t="s">
        <v>308</v>
      </c>
      <c r="C153" s="10" t="s">
        <v>309</v>
      </c>
      <c r="D153" s="22">
        <v>25</v>
      </c>
      <c r="E153" s="12" t="s">
        <v>305</v>
      </c>
      <c r="F153" s="23"/>
      <c r="G153" s="24"/>
      <c r="H153" s="13"/>
      <c r="I153" s="14" t="s">
        <v>44</v>
      </c>
      <c r="J153" s="15">
        <f t="shared" si="5"/>
        <v>1</v>
      </c>
      <c r="K153" s="16" t="s">
        <v>45</v>
      </c>
      <c r="L153" s="16" t="s">
        <v>4</v>
      </c>
      <c r="M153" s="25"/>
      <c r="N153" s="26"/>
      <c r="O153" s="26"/>
      <c r="P153" s="27"/>
      <c r="Q153" s="26"/>
      <c r="R153" s="26"/>
      <c r="S153" s="27"/>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71">
        <f t="shared" si="6"/>
        <v>0</v>
      </c>
    </row>
    <row r="154" spans="1:53" ht="28" x14ac:dyDescent="0.35">
      <c r="A154" s="59">
        <v>78</v>
      </c>
      <c r="B154" s="21" t="s">
        <v>310</v>
      </c>
      <c r="C154" s="10" t="s">
        <v>311</v>
      </c>
      <c r="D154" s="22">
        <v>1000</v>
      </c>
      <c r="E154" s="12" t="s">
        <v>305</v>
      </c>
      <c r="F154" s="23"/>
      <c r="G154" s="24"/>
      <c r="H154" s="24"/>
      <c r="I154" s="14" t="s">
        <v>44</v>
      </c>
      <c r="J154" s="15">
        <f t="shared" si="5"/>
        <v>1</v>
      </c>
      <c r="K154" s="16" t="s">
        <v>45</v>
      </c>
      <c r="L154" s="16" t="s">
        <v>4</v>
      </c>
      <c r="M154" s="25"/>
      <c r="N154" s="26"/>
      <c r="O154" s="26"/>
      <c r="P154" s="27"/>
      <c r="Q154" s="26"/>
      <c r="R154" s="26"/>
      <c r="S154" s="27"/>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71">
        <f t="shared" si="6"/>
        <v>0</v>
      </c>
    </row>
    <row r="155" spans="1:53" ht="26.5" x14ac:dyDescent="0.35">
      <c r="A155" s="59">
        <v>79</v>
      </c>
      <c r="B155" s="21" t="s">
        <v>290</v>
      </c>
      <c r="C155" s="10" t="s">
        <v>312</v>
      </c>
      <c r="D155" s="22">
        <v>1000</v>
      </c>
      <c r="E155" s="12" t="s">
        <v>292</v>
      </c>
      <c r="F155" s="23"/>
      <c r="G155" s="24"/>
      <c r="H155" s="24"/>
      <c r="I155" s="14" t="s">
        <v>44</v>
      </c>
      <c r="J155" s="15">
        <f>IF(I155="Less(-)",-1,1)</f>
        <v>1</v>
      </c>
      <c r="K155" s="16" t="s">
        <v>45</v>
      </c>
      <c r="L155" s="16" t="s">
        <v>4</v>
      </c>
      <c r="M155" s="25"/>
      <c r="N155" s="26"/>
      <c r="O155" s="26"/>
      <c r="P155" s="27"/>
      <c r="Q155" s="26"/>
      <c r="R155" s="26"/>
      <c r="S155" s="27"/>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71">
        <f t="shared" si="6"/>
        <v>0</v>
      </c>
    </row>
    <row r="156" spans="1:53" ht="26.5" x14ac:dyDescent="0.35">
      <c r="A156" s="59">
        <v>80</v>
      </c>
      <c r="B156" s="30" t="s">
        <v>313</v>
      </c>
      <c r="C156" s="10" t="s">
        <v>314</v>
      </c>
      <c r="D156" s="22"/>
      <c r="E156" s="12"/>
      <c r="F156" s="23"/>
      <c r="G156" s="24"/>
      <c r="H156" s="24"/>
      <c r="I156" s="14"/>
      <c r="J156" s="15"/>
      <c r="K156" s="16"/>
      <c r="L156" s="16"/>
      <c r="M156" s="15"/>
      <c r="N156" s="17"/>
      <c r="O156" s="17"/>
      <c r="P156" s="18"/>
      <c r="Q156" s="17"/>
      <c r="R156" s="17"/>
      <c r="S156" s="18"/>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71"/>
    </row>
    <row r="157" spans="1:53" ht="26.5" x14ac:dyDescent="0.35">
      <c r="A157" s="59">
        <v>81</v>
      </c>
      <c r="B157" s="21" t="s">
        <v>315</v>
      </c>
      <c r="C157" s="10" t="s">
        <v>316</v>
      </c>
      <c r="D157" s="22">
        <v>1</v>
      </c>
      <c r="E157" s="12" t="s">
        <v>43</v>
      </c>
      <c r="F157" s="23"/>
      <c r="G157" s="24"/>
      <c r="H157" s="24"/>
      <c r="I157" s="14" t="s">
        <v>44</v>
      </c>
      <c r="J157" s="15">
        <f t="shared" si="5"/>
        <v>1</v>
      </c>
      <c r="K157" s="16" t="s">
        <v>45</v>
      </c>
      <c r="L157" s="16" t="s">
        <v>4</v>
      </c>
      <c r="M157" s="25"/>
      <c r="N157" s="26"/>
      <c r="O157" s="26"/>
      <c r="P157" s="27"/>
      <c r="Q157" s="26"/>
      <c r="R157" s="26"/>
      <c r="S157" s="27"/>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71">
        <f t="shared" ref="BA157:BA164" si="7">M157*D157</f>
        <v>0</v>
      </c>
    </row>
    <row r="158" spans="1:53" ht="26.5" x14ac:dyDescent="0.35">
      <c r="A158" s="59">
        <v>82</v>
      </c>
      <c r="B158" s="21" t="s">
        <v>317</v>
      </c>
      <c r="C158" s="10" t="s">
        <v>318</v>
      </c>
      <c r="D158" s="22">
        <v>1</v>
      </c>
      <c r="E158" s="12" t="s">
        <v>43</v>
      </c>
      <c r="F158" s="23"/>
      <c r="G158" s="24"/>
      <c r="H158" s="24"/>
      <c r="I158" s="14" t="s">
        <v>44</v>
      </c>
      <c r="J158" s="15">
        <f t="shared" si="5"/>
        <v>1</v>
      </c>
      <c r="K158" s="16" t="s">
        <v>45</v>
      </c>
      <c r="L158" s="16" t="s">
        <v>4</v>
      </c>
      <c r="M158" s="25"/>
      <c r="N158" s="26"/>
      <c r="O158" s="26"/>
      <c r="P158" s="27"/>
      <c r="Q158" s="26"/>
      <c r="R158" s="26"/>
      <c r="S158" s="27"/>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71">
        <f t="shared" si="7"/>
        <v>0</v>
      </c>
    </row>
    <row r="159" spans="1:53" ht="26.5" x14ac:dyDescent="0.35">
      <c r="A159" s="59">
        <v>83</v>
      </c>
      <c r="B159" s="21" t="s">
        <v>102</v>
      </c>
      <c r="C159" s="10" t="s">
        <v>319</v>
      </c>
      <c r="D159" s="22">
        <v>1</v>
      </c>
      <c r="E159" s="12" t="s">
        <v>43</v>
      </c>
      <c r="F159" s="23"/>
      <c r="G159" s="24"/>
      <c r="H159" s="24"/>
      <c r="I159" s="14" t="s">
        <v>44</v>
      </c>
      <c r="J159" s="15">
        <f t="shared" si="5"/>
        <v>1</v>
      </c>
      <c r="K159" s="16" t="s">
        <v>45</v>
      </c>
      <c r="L159" s="16" t="s">
        <v>4</v>
      </c>
      <c r="M159" s="25"/>
      <c r="N159" s="26"/>
      <c r="O159" s="26"/>
      <c r="P159" s="27"/>
      <c r="Q159" s="26"/>
      <c r="R159" s="26"/>
      <c r="S159" s="27"/>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71">
        <f t="shared" si="7"/>
        <v>0</v>
      </c>
    </row>
    <row r="160" spans="1:53" ht="26.5" x14ac:dyDescent="0.35">
      <c r="A160" s="59">
        <v>84</v>
      </c>
      <c r="B160" s="21" t="s">
        <v>295</v>
      </c>
      <c r="C160" s="10" t="s">
        <v>320</v>
      </c>
      <c r="D160" s="22">
        <v>1</v>
      </c>
      <c r="E160" s="12" t="s">
        <v>43</v>
      </c>
      <c r="F160" s="23"/>
      <c r="G160" s="24"/>
      <c r="H160" s="24"/>
      <c r="I160" s="14" t="s">
        <v>44</v>
      </c>
      <c r="J160" s="15">
        <f t="shared" si="5"/>
        <v>1</v>
      </c>
      <c r="K160" s="16" t="s">
        <v>45</v>
      </c>
      <c r="L160" s="16" t="s">
        <v>4</v>
      </c>
      <c r="M160" s="25"/>
      <c r="N160" s="26"/>
      <c r="O160" s="26"/>
      <c r="P160" s="27"/>
      <c r="Q160" s="26"/>
      <c r="R160" s="26"/>
      <c r="S160" s="27"/>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9"/>
      <c r="AV160" s="28"/>
      <c r="AW160" s="28"/>
      <c r="AX160" s="28"/>
      <c r="AY160" s="28"/>
      <c r="AZ160" s="28"/>
      <c r="BA160" s="71">
        <f t="shared" si="7"/>
        <v>0</v>
      </c>
    </row>
    <row r="161" spans="1:53" ht="26.5" x14ac:dyDescent="0.35">
      <c r="A161" s="59">
        <v>85</v>
      </c>
      <c r="B161" s="21" t="s">
        <v>298</v>
      </c>
      <c r="C161" s="10" t="s">
        <v>321</v>
      </c>
      <c r="D161" s="22">
        <v>10</v>
      </c>
      <c r="E161" s="12" t="s">
        <v>300</v>
      </c>
      <c r="F161" s="23"/>
      <c r="G161" s="24"/>
      <c r="H161" s="24"/>
      <c r="I161" s="14" t="s">
        <v>44</v>
      </c>
      <c r="J161" s="15">
        <f t="shared" si="5"/>
        <v>1</v>
      </c>
      <c r="K161" s="16" t="s">
        <v>45</v>
      </c>
      <c r="L161" s="16" t="s">
        <v>4</v>
      </c>
      <c r="M161" s="25"/>
      <c r="N161" s="26"/>
      <c r="O161" s="26"/>
      <c r="P161" s="27"/>
      <c r="Q161" s="26"/>
      <c r="R161" s="26"/>
      <c r="S161" s="27"/>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71">
        <f t="shared" si="7"/>
        <v>0</v>
      </c>
    </row>
    <row r="162" spans="1:53" ht="26.5" x14ac:dyDescent="0.35">
      <c r="A162" s="59">
        <v>86</v>
      </c>
      <c r="B162" s="21" t="s">
        <v>301</v>
      </c>
      <c r="C162" s="10" t="s">
        <v>322</v>
      </c>
      <c r="D162" s="22">
        <v>10</v>
      </c>
      <c r="E162" s="12" t="s">
        <v>300</v>
      </c>
      <c r="F162" s="23"/>
      <c r="G162" s="24"/>
      <c r="H162" s="24"/>
      <c r="I162" s="14" t="s">
        <v>44</v>
      </c>
      <c r="J162" s="15">
        <f t="shared" si="5"/>
        <v>1</v>
      </c>
      <c r="K162" s="16" t="s">
        <v>45</v>
      </c>
      <c r="L162" s="16" t="s">
        <v>4</v>
      </c>
      <c r="M162" s="25"/>
      <c r="N162" s="26"/>
      <c r="O162" s="26"/>
      <c r="P162" s="27"/>
      <c r="Q162" s="26"/>
      <c r="R162" s="26"/>
      <c r="S162" s="27"/>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71">
        <f t="shared" si="7"/>
        <v>0</v>
      </c>
    </row>
    <row r="163" spans="1:53" ht="26.5" x14ac:dyDescent="0.35">
      <c r="A163" s="59">
        <v>87</v>
      </c>
      <c r="B163" s="21" t="s">
        <v>323</v>
      </c>
      <c r="C163" s="10" t="s">
        <v>324</v>
      </c>
      <c r="D163" s="22">
        <v>3</v>
      </c>
      <c r="E163" s="12" t="s">
        <v>325</v>
      </c>
      <c r="F163" s="23"/>
      <c r="G163" s="24"/>
      <c r="H163" s="24"/>
      <c r="I163" s="14" t="s">
        <v>44</v>
      </c>
      <c r="J163" s="15">
        <f t="shared" si="5"/>
        <v>1</v>
      </c>
      <c r="K163" s="16" t="s">
        <v>45</v>
      </c>
      <c r="L163" s="16" t="s">
        <v>4</v>
      </c>
      <c r="M163" s="25"/>
      <c r="N163" s="26"/>
      <c r="O163" s="26"/>
      <c r="P163" s="27"/>
      <c r="Q163" s="26"/>
      <c r="R163" s="26"/>
      <c r="S163" s="27"/>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71">
        <f t="shared" si="7"/>
        <v>0</v>
      </c>
    </row>
    <row r="164" spans="1:53" ht="26.5" x14ac:dyDescent="0.35">
      <c r="A164" s="59">
        <v>88</v>
      </c>
      <c r="B164" s="21" t="s">
        <v>290</v>
      </c>
      <c r="C164" s="10" t="s">
        <v>326</v>
      </c>
      <c r="D164" s="22">
        <v>1000</v>
      </c>
      <c r="E164" s="12" t="s">
        <v>292</v>
      </c>
      <c r="F164" s="23"/>
      <c r="G164" s="24"/>
      <c r="H164" s="24"/>
      <c r="I164" s="14" t="s">
        <v>44</v>
      </c>
      <c r="J164" s="15">
        <f t="shared" si="5"/>
        <v>1</v>
      </c>
      <c r="K164" s="16" t="s">
        <v>45</v>
      </c>
      <c r="L164" s="16" t="s">
        <v>4</v>
      </c>
      <c r="M164" s="25"/>
      <c r="N164" s="26"/>
      <c r="O164" s="26"/>
      <c r="P164" s="27"/>
      <c r="Q164" s="26"/>
      <c r="R164" s="26"/>
      <c r="S164" s="27"/>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71">
        <f t="shared" si="7"/>
        <v>0</v>
      </c>
    </row>
    <row r="165" spans="1:53" ht="26.5" x14ac:dyDescent="0.35">
      <c r="A165" s="59">
        <v>89</v>
      </c>
      <c r="B165" s="30" t="s">
        <v>327</v>
      </c>
      <c r="C165" s="10" t="s">
        <v>328</v>
      </c>
      <c r="D165" s="22"/>
      <c r="E165" s="12"/>
      <c r="F165" s="23"/>
      <c r="G165" s="24"/>
      <c r="H165" s="24"/>
      <c r="I165" s="14"/>
      <c r="J165" s="15"/>
      <c r="K165" s="16"/>
      <c r="L165" s="16"/>
      <c r="M165" s="15"/>
      <c r="N165" s="17"/>
      <c r="O165" s="17"/>
      <c r="P165" s="18"/>
      <c r="Q165" s="17"/>
      <c r="R165" s="17"/>
      <c r="S165" s="18"/>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71"/>
    </row>
    <row r="166" spans="1:53" ht="26.5" x14ac:dyDescent="0.35">
      <c r="A166" s="59">
        <v>90</v>
      </c>
      <c r="B166" s="21" t="s">
        <v>329</v>
      </c>
      <c r="C166" s="10" t="s">
        <v>330</v>
      </c>
      <c r="D166" s="22">
        <v>1</v>
      </c>
      <c r="E166" s="12" t="s">
        <v>43</v>
      </c>
      <c r="F166" s="23"/>
      <c r="G166" s="24"/>
      <c r="H166" s="13"/>
      <c r="I166" s="14" t="s">
        <v>44</v>
      </c>
      <c r="J166" s="15">
        <f t="shared" si="5"/>
        <v>1</v>
      </c>
      <c r="K166" s="16" t="s">
        <v>45</v>
      </c>
      <c r="L166" s="16" t="s">
        <v>4</v>
      </c>
      <c r="M166" s="25"/>
      <c r="N166" s="26"/>
      <c r="O166" s="26"/>
      <c r="P166" s="27"/>
      <c r="Q166" s="26"/>
      <c r="R166" s="26"/>
      <c r="S166" s="27"/>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71">
        <f t="shared" ref="BA166:BA173" si="8">M166*D166</f>
        <v>0</v>
      </c>
    </row>
    <row r="167" spans="1:53" ht="26.5" x14ac:dyDescent="0.35">
      <c r="A167" s="59">
        <v>91</v>
      </c>
      <c r="B167" s="21" t="s">
        <v>331</v>
      </c>
      <c r="C167" s="10" t="s">
        <v>332</v>
      </c>
      <c r="D167" s="22">
        <v>1</v>
      </c>
      <c r="E167" s="12" t="s">
        <v>43</v>
      </c>
      <c r="F167" s="23"/>
      <c r="G167" s="24"/>
      <c r="H167" s="13"/>
      <c r="I167" s="14" t="s">
        <v>44</v>
      </c>
      <c r="J167" s="15">
        <f t="shared" si="5"/>
        <v>1</v>
      </c>
      <c r="K167" s="16" t="s">
        <v>45</v>
      </c>
      <c r="L167" s="16" t="s">
        <v>4</v>
      </c>
      <c r="M167" s="25"/>
      <c r="N167" s="26"/>
      <c r="O167" s="26"/>
      <c r="P167" s="27"/>
      <c r="Q167" s="26"/>
      <c r="R167" s="26"/>
      <c r="S167" s="27"/>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71">
        <f t="shared" si="8"/>
        <v>0</v>
      </c>
    </row>
    <row r="168" spans="1:53" ht="26.5" x14ac:dyDescent="0.35">
      <c r="A168" s="59">
        <v>92</v>
      </c>
      <c r="B168" s="21" t="s">
        <v>290</v>
      </c>
      <c r="C168" s="10" t="s">
        <v>333</v>
      </c>
      <c r="D168" s="22">
        <v>1000</v>
      </c>
      <c r="E168" s="12" t="s">
        <v>292</v>
      </c>
      <c r="F168" s="23"/>
      <c r="G168" s="24"/>
      <c r="H168" s="24"/>
      <c r="I168" s="14" t="s">
        <v>44</v>
      </c>
      <c r="J168" s="15">
        <f t="shared" si="5"/>
        <v>1</v>
      </c>
      <c r="K168" s="16" t="s">
        <v>45</v>
      </c>
      <c r="L168" s="16" t="s">
        <v>4</v>
      </c>
      <c r="M168" s="25"/>
      <c r="N168" s="26"/>
      <c r="O168" s="26"/>
      <c r="P168" s="27"/>
      <c r="Q168" s="26"/>
      <c r="R168" s="26"/>
      <c r="S168" s="27"/>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71">
        <f t="shared" si="8"/>
        <v>0</v>
      </c>
    </row>
    <row r="169" spans="1:53" ht="26.5" x14ac:dyDescent="0.35">
      <c r="A169" s="59">
        <v>93</v>
      </c>
      <c r="B169" s="21" t="s">
        <v>334</v>
      </c>
      <c r="C169" s="10" t="s">
        <v>335</v>
      </c>
      <c r="D169" s="22">
        <v>1</v>
      </c>
      <c r="E169" s="12" t="s">
        <v>43</v>
      </c>
      <c r="F169" s="23"/>
      <c r="G169" s="24"/>
      <c r="H169" s="24"/>
      <c r="I169" s="14" t="s">
        <v>44</v>
      </c>
      <c r="J169" s="15">
        <f t="shared" si="5"/>
        <v>1</v>
      </c>
      <c r="K169" s="16" t="s">
        <v>45</v>
      </c>
      <c r="L169" s="16" t="s">
        <v>4</v>
      </c>
      <c r="M169" s="25"/>
      <c r="N169" s="26"/>
      <c r="O169" s="26"/>
      <c r="P169" s="27"/>
      <c r="Q169" s="26"/>
      <c r="R169" s="26"/>
      <c r="S169" s="27"/>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71">
        <f t="shared" si="8"/>
        <v>0</v>
      </c>
    </row>
    <row r="170" spans="1:53" ht="26.5" x14ac:dyDescent="0.35">
      <c r="A170" s="59">
        <v>94</v>
      </c>
      <c r="B170" s="21" t="s">
        <v>102</v>
      </c>
      <c r="C170" s="10" t="s">
        <v>336</v>
      </c>
      <c r="D170" s="22">
        <v>1</v>
      </c>
      <c r="E170" s="12" t="s">
        <v>43</v>
      </c>
      <c r="F170" s="23"/>
      <c r="G170" s="24"/>
      <c r="H170" s="24"/>
      <c r="I170" s="14" t="s">
        <v>44</v>
      </c>
      <c r="J170" s="15">
        <f t="shared" si="5"/>
        <v>1</v>
      </c>
      <c r="K170" s="16" t="s">
        <v>45</v>
      </c>
      <c r="L170" s="16" t="s">
        <v>4</v>
      </c>
      <c r="M170" s="25"/>
      <c r="N170" s="26"/>
      <c r="O170" s="26"/>
      <c r="P170" s="27"/>
      <c r="Q170" s="26"/>
      <c r="R170" s="26"/>
      <c r="S170" s="27"/>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71">
        <f t="shared" si="8"/>
        <v>0</v>
      </c>
    </row>
    <row r="171" spans="1:53" ht="26.5" x14ac:dyDescent="0.35">
      <c r="A171" s="59">
        <v>95</v>
      </c>
      <c r="B171" s="21" t="s">
        <v>298</v>
      </c>
      <c r="C171" s="10" t="s">
        <v>337</v>
      </c>
      <c r="D171" s="22">
        <v>10</v>
      </c>
      <c r="E171" s="12" t="s">
        <v>300</v>
      </c>
      <c r="F171" s="23"/>
      <c r="G171" s="24"/>
      <c r="H171" s="24"/>
      <c r="I171" s="14" t="s">
        <v>44</v>
      </c>
      <c r="J171" s="15">
        <f t="shared" si="5"/>
        <v>1</v>
      </c>
      <c r="K171" s="16" t="s">
        <v>45</v>
      </c>
      <c r="L171" s="16" t="s">
        <v>4</v>
      </c>
      <c r="M171" s="25"/>
      <c r="N171" s="26"/>
      <c r="O171" s="26"/>
      <c r="P171" s="27"/>
      <c r="Q171" s="26"/>
      <c r="R171" s="26"/>
      <c r="S171" s="27"/>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71">
        <f t="shared" si="8"/>
        <v>0</v>
      </c>
    </row>
    <row r="172" spans="1:53" ht="26.5" x14ac:dyDescent="0.35">
      <c r="A172" s="59">
        <v>96</v>
      </c>
      <c r="B172" s="21" t="s">
        <v>301</v>
      </c>
      <c r="C172" s="10" t="s">
        <v>338</v>
      </c>
      <c r="D172" s="22">
        <v>10</v>
      </c>
      <c r="E172" s="12" t="s">
        <v>300</v>
      </c>
      <c r="F172" s="23"/>
      <c r="G172" s="24"/>
      <c r="H172" s="13"/>
      <c r="I172" s="14" t="s">
        <v>44</v>
      </c>
      <c r="J172" s="15">
        <f t="shared" si="5"/>
        <v>1</v>
      </c>
      <c r="K172" s="16" t="s">
        <v>45</v>
      </c>
      <c r="L172" s="16" t="s">
        <v>4</v>
      </c>
      <c r="M172" s="25"/>
      <c r="N172" s="26"/>
      <c r="O172" s="26"/>
      <c r="P172" s="27"/>
      <c r="Q172" s="26"/>
      <c r="R172" s="26"/>
      <c r="S172" s="27"/>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71">
        <f t="shared" si="8"/>
        <v>0</v>
      </c>
    </row>
    <row r="173" spans="1:53" ht="26.5" x14ac:dyDescent="0.35">
      <c r="A173" s="59">
        <v>97</v>
      </c>
      <c r="B173" s="21" t="s">
        <v>303</v>
      </c>
      <c r="C173" s="10" t="s">
        <v>339</v>
      </c>
      <c r="D173" s="22">
        <v>2</v>
      </c>
      <c r="E173" s="12" t="s">
        <v>305</v>
      </c>
      <c r="F173" s="23"/>
      <c r="G173" s="24"/>
      <c r="H173" s="13"/>
      <c r="I173" s="14" t="s">
        <v>44</v>
      </c>
      <c r="J173" s="15">
        <f t="shared" si="5"/>
        <v>1</v>
      </c>
      <c r="K173" s="16" t="s">
        <v>45</v>
      </c>
      <c r="L173" s="16" t="s">
        <v>4</v>
      </c>
      <c r="M173" s="25"/>
      <c r="N173" s="26"/>
      <c r="O173" s="26"/>
      <c r="P173" s="27"/>
      <c r="Q173" s="26"/>
      <c r="R173" s="26"/>
      <c r="S173" s="27"/>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71">
        <f t="shared" si="8"/>
        <v>0</v>
      </c>
    </row>
    <row r="174" spans="1:53" ht="26.5" x14ac:dyDescent="0.35">
      <c r="A174" s="59">
        <v>98</v>
      </c>
      <c r="B174" s="30" t="s">
        <v>340</v>
      </c>
      <c r="C174" s="10" t="s">
        <v>341</v>
      </c>
      <c r="D174" s="31"/>
      <c r="E174" s="32"/>
      <c r="F174" s="33"/>
      <c r="G174" s="16"/>
      <c r="H174" s="16"/>
      <c r="I174" s="34"/>
      <c r="J174" s="32"/>
      <c r="K174" s="16"/>
      <c r="L174" s="16"/>
      <c r="M174" s="15"/>
      <c r="N174" s="17"/>
      <c r="O174" s="17"/>
      <c r="P174" s="18"/>
      <c r="Q174" s="17"/>
      <c r="R174" s="17"/>
      <c r="S174" s="18"/>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71"/>
    </row>
    <row r="175" spans="1:53" ht="26.5" x14ac:dyDescent="0.35">
      <c r="A175" s="59">
        <v>99</v>
      </c>
      <c r="B175" s="21" t="s">
        <v>342</v>
      </c>
      <c r="C175" s="10" t="s">
        <v>343</v>
      </c>
      <c r="D175" s="22">
        <v>1</v>
      </c>
      <c r="E175" s="12" t="s">
        <v>43</v>
      </c>
      <c r="F175" s="23"/>
      <c r="G175" s="24"/>
      <c r="H175" s="24"/>
      <c r="I175" s="14" t="s">
        <v>44</v>
      </c>
      <c r="J175" s="15">
        <f t="shared" si="5"/>
        <v>1</v>
      </c>
      <c r="K175" s="16" t="s">
        <v>45</v>
      </c>
      <c r="L175" s="16" t="s">
        <v>4</v>
      </c>
      <c r="M175" s="25"/>
      <c r="N175" s="26"/>
      <c r="O175" s="26"/>
      <c r="P175" s="27"/>
      <c r="Q175" s="26"/>
      <c r="R175" s="26"/>
      <c r="S175" s="27"/>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71">
        <f t="shared" ref="BA175:BA186" si="9">M175*D175</f>
        <v>0</v>
      </c>
    </row>
    <row r="176" spans="1:53" ht="26.5" x14ac:dyDescent="0.35">
      <c r="A176" s="59">
        <v>100</v>
      </c>
      <c r="B176" s="21" t="s">
        <v>329</v>
      </c>
      <c r="C176" s="10" t="s">
        <v>344</v>
      </c>
      <c r="D176" s="22">
        <v>1</v>
      </c>
      <c r="E176" s="12" t="s">
        <v>43</v>
      </c>
      <c r="F176" s="23"/>
      <c r="G176" s="24"/>
      <c r="H176" s="24"/>
      <c r="I176" s="14" t="s">
        <v>44</v>
      </c>
      <c r="J176" s="15">
        <f t="shared" si="5"/>
        <v>1</v>
      </c>
      <c r="K176" s="16" t="s">
        <v>45</v>
      </c>
      <c r="L176" s="16" t="s">
        <v>4</v>
      </c>
      <c r="M176" s="25"/>
      <c r="N176" s="26"/>
      <c r="O176" s="26"/>
      <c r="P176" s="27"/>
      <c r="Q176" s="26"/>
      <c r="R176" s="26"/>
      <c r="S176" s="27"/>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71">
        <f t="shared" si="9"/>
        <v>0</v>
      </c>
    </row>
    <row r="177" spans="1:53" ht="26.5" x14ac:dyDescent="0.35">
      <c r="A177" s="59">
        <v>101</v>
      </c>
      <c r="B177" s="21" t="s">
        <v>345</v>
      </c>
      <c r="C177" s="10" t="s">
        <v>346</v>
      </c>
      <c r="D177" s="22">
        <v>1</v>
      </c>
      <c r="E177" s="12" t="s">
        <v>43</v>
      </c>
      <c r="F177" s="23"/>
      <c r="G177" s="24"/>
      <c r="H177" s="24"/>
      <c r="I177" s="14" t="s">
        <v>44</v>
      </c>
      <c r="J177" s="15">
        <f t="shared" si="5"/>
        <v>1</v>
      </c>
      <c r="K177" s="16" t="s">
        <v>45</v>
      </c>
      <c r="L177" s="16" t="s">
        <v>4</v>
      </c>
      <c r="M177" s="25"/>
      <c r="N177" s="26"/>
      <c r="O177" s="26"/>
      <c r="P177" s="27"/>
      <c r="Q177" s="26"/>
      <c r="R177" s="26"/>
      <c r="S177" s="27"/>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71">
        <f t="shared" si="9"/>
        <v>0</v>
      </c>
    </row>
    <row r="178" spans="1:53" ht="26.5" x14ac:dyDescent="0.35">
      <c r="A178" s="59">
        <v>102</v>
      </c>
      <c r="B178" s="21" t="s">
        <v>347</v>
      </c>
      <c r="C178" s="10" t="s">
        <v>348</v>
      </c>
      <c r="D178" s="22">
        <v>200</v>
      </c>
      <c r="E178" s="12" t="s">
        <v>349</v>
      </c>
      <c r="F178" s="23"/>
      <c r="G178" s="24"/>
      <c r="H178" s="24"/>
      <c r="I178" s="14" t="s">
        <v>44</v>
      </c>
      <c r="J178" s="15">
        <f t="shared" si="5"/>
        <v>1</v>
      </c>
      <c r="K178" s="16" t="s">
        <v>45</v>
      </c>
      <c r="L178" s="16" t="s">
        <v>4</v>
      </c>
      <c r="M178" s="25"/>
      <c r="N178" s="26"/>
      <c r="O178" s="26"/>
      <c r="P178" s="27"/>
      <c r="Q178" s="26"/>
      <c r="R178" s="26"/>
      <c r="S178" s="27"/>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9"/>
      <c r="AV178" s="28"/>
      <c r="AW178" s="28"/>
      <c r="AX178" s="28"/>
      <c r="AY178" s="28"/>
      <c r="AZ178" s="28"/>
      <c r="BA178" s="71">
        <f t="shared" si="9"/>
        <v>0</v>
      </c>
    </row>
    <row r="179" spans="1:53" ht="26.5" x14ac:dyDescent="0.35">
      <c r="A179" s="59">
        <v>103</v>
      </c>
      <c r="B179" s="21" t="s">
        <v>290</v>
      </c>
      <c r="C179" s="10" t="s">
        <v>350</v>
      </c>
      <c r="D179" s="22">
        <v>1000</v>
      </c>
      <c r="E179" s="12" t="s">
        <v>292</v>
      </c>
      <c r="F179" s="23"/>
      <c r="G179" s="24"/>
      <c r="H179" s="24"/>
      <c r="I179" s="14" t="s">
        <v>44</v>
      </c>
      <c r="J179" s="15">
        <f t="shared" si="5"/>
        <v>1</v>
      </c>
      <c r="K179" s="16" t="s">
        <v>45</v>
      </c>
      <c r="L179" s="16" t="s">
        <v>4</v>
      </c>
      <c r="M179" s="25"/>
      <c r="N179" s="26"/>
      <c r="O179" s="26"/>
      <c r="P179" s="27"/>
      <c r="Q179" s="26"/>
      <c r="R179" s="26"/>
      <c r="S179" s="27"/>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71">
        <f t="shared" si="9"/>
        <v>0</v>
      </c>
    </row>
    <row r="180" spans="1:53" ht="26.5" x14ac:dyDescent="0.35">
      <c r="A180" s="59">
        <v>104</v>
      </c>
      <c r="B180" s="21" t="s">
        <v>334</v>
      </c>
      <c r="C180" s="10" t="s">
        <v>351</v>
      </c>
      <c r="D180" s="22">
        <v>1</v>
      </c>
      <c r="E180" s="12" t="s">
        <v>43</v>
      </c>
      <c r="F180" s="23"/>
      <c r="G180" s="24"/>
      <c r="H180" s="24"/>
      <c r="I180" s="14" t="s">
        <v>44</v>
      </c>
      <c r="J180" s="15">
        <f t="shared" si="5"/>
        <v>1</v>
      </c>
      <c r="K180" s="16" t="s">
        <v>45</v>
      </c>
      <c r="L180" s="16" t="s">
        <v>4</v>
      </c>
      <c r="M180" s="25"/>
      <c r="N180" s="26"/>
      <c r="O180" s="26"/>
      <c r="P180" s="27"/>
      <c r="Q180" s="26"/>
      <c r="R180" s="26"/>
      <c r="S180" s="27"/>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71">
        <f t="shared" si="9"/>
        <v>0</v>
      </c>
    </row>
    <row r="181" spans="1:53" ht="26.5" x14ac:dyDescent="0.35">
      <c r="A181" s="59">
        <v>105</v>
      </c>
      <c r="B181" s="21" t="s">
        <v>102</v>
      </c>
      <c r="C181" s="10" t="s">
        <v>352</v>
      </c>
      <c r="D181" s="22">
        <v>1</v>
      </c>
      <c r="E181" s="12" t="s">
        <v>43</v>
      </c>
      <c r="F181" s="23"/>
      <c r="G181" s="24"/>
      <c r="H181" s="24"/>
      <c r="I181" s="14" t="s">
        <v>44</v>
      </c>
      <c r="J181" s="15">
        <f t="shared" si="5"/>
        <v>1</v>
      </c>
      <c r="K181" s="16" t="s">
        <v>45</v>
      </c>
      <c r="L181" s="16" t="s">
        <v>4</v>
      </c>
      <c r="M181" s="25"/>
      <c r="N181" s="26"/>
      <c r="O181" s="26"/>
      <c r="P181" s="27"/>
      <c r="Q181" s="26"/>
      <c r="R181" s="26"/>
      <c r="S181" s="27"/>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71">
        <f t="shared" si="9"/>
        <v>0</v>
      </c>
    </row>
    <row r="182" spans="1:53" ht="26.5" x14ac:dyDescent="0.35">
      <c r="A182" s="59">
        <v>106</v>
      </c>
      <c r="B182" s="21" t="s">
        <v>298</v>
      </c>
      <c r="C182" s="10" t="s">
        <v>353</v>
      </c>
      <c r="D182" s="22">
        <v>2</v>
      </c>
      <c r="E182" s="12" t="s">
        <v>300</v>
      </c>
      <c r="F182" s="23"/>
      <c r="G182" s="24"/>
      <c r="H182" s="24"/>
      <c r="I182" s="14" t="s">
        <v>44</v>
      </c>
      <c r="J182" s="15">
        <f t="shared" si="5"/>
        <v>1</v>
      </c>
      <c r="K182" s="16" t="s">
        <v>45</v>
      </c>
      <c r="L182" s="16" t="s">
        <v>4</v>
      </c>
      <c r="M182" s="25"/>
      <c r="N182" s="26"/>
      <c r="O182" s="26"/>
      <c r="P182" s="27"/>
      <c r="Q182" s="26"/>
      <c r="R182" s="26"/>
      <c r="S182" s="27"/>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71">
        <f t="shared" si="9"/>
        <v>0</v>
      </c>
    </row>
    <row r="183" spans="1:53" ht="26.5" x14ac:dyDescent="0.35">
      <c r="A183" s="59">
        <v>107</v>
      </c>
      <c r="B183" s="21" t="s">
        <v>301</v>
      </c>
      <c r="C183" s="10" t="s">
        <v>354</v>
      </c>
      <c r="D183" s="22">
        <v>2</v>
      </c>
      <c r="E183" s="12" t="s">
        <v>300</v>
      </c>
      <c r="F183" s="23"/>
      <c r="G183" s="24"/>
      <c r="H183" s="24"/>
      <c r="I183" s="14" t="s">
        <v>44</v>
      </c>
      <c r="J183" s="15">
        <f t="shared" si="5"/>
        <v>1</v>
      </c>
      <c r="K183" s="16" t="s">
        <v>45</v>
      </c>
      <c r="L183" s="16" t="s">
        <v>4</v>
      </c>
      <c r="M183" s="25"/>
      <c r="N183" s="26"/>
      <c r="O183" s="26"/>
      <c r="P183" s="27"/>
      <c r="Q183" s="26"/>
      <c r="R183" s="26"/>
      <c r="S183" s="27"/>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71">
        <f t="shared" si="9"/>
        <v>0</v>
      </c>
    </row>
    <row r="184" spans="1:53" ht="26.5" x14ac:dyDescent="0.35">
      <c r="A184" s="59">
        <v>108</v>
      </c>
      <c r="B184" s="21" t="s">
        <v>355</v>
      </c>
      <c r="C184" s="10" t="s">
        <v>356</v>
      </c>
      <c r="D184" s="22">
        <v>5</v>
      </c>
      <c r="E184" s="12" t="s">
        <v>305</v>
      </c>
      <c r="F184" s="23"/>
      <c r="G184" s="24"/>
      <c r="H184" s="13"/>
      <c r="I184" s="14" t="s">
        <v>44</v>
      </c>
      <c r="J184" s="15">
        <f t="shared" si="5"/>
        <v>1</v>
      </c>
      <c r="K184" s="16" t="s">
        <v>45</v>
      </c>
      <c r="L184" s="16" t="s">
        <v>4</v>
      </c>
      <c r="M184" s="25"/>
      <c r="N184" s="26"/>
      <c r="O184" s="26"/>
      <c r="P184" s="27"/>
      <c r="Q184" s="26"/>
      <c r="R184" s="26"/>
      <c r="S184" s="27"/>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71">
        <f t="shared" si="9"/>
        <v>0</v>
      </c>
    </row>
    <row r="185" spans="1:53" ht="28" x14ac:dyDescent="0.35">
      <c r="A185" s="59">
        <v>109</v>
      </c>
      <c r="B185" s="21" t="s">
        <v>306</v>
      </c>
      <c r="C185" s="10" t="s">
        <v>357</v>
      </c>
      <c r="D185" s="22">
        <v>4</v>
      </c>
      <c r="E185" s="12" t="s">
        <v>305</v>
      </c>
      <c r="F185" s="23"/>
      <c r="G185" s="24"/>
      <c r="H185" s="13"/>
      <c r="I185" s="14" t="s">
        <v>44</v>
      </c>
      <c r="J185" s="15">
        <f>IF(I185="Less(-)",-1,1)</f>
        <v>1</v>
      </c>
      <c r="K185" s="16" t="s">
        <v>45</v>
      </c>
      <c r="L185" s="16" t="s">
        <v>4</v>
      </c>
      <c r="M185" s="25"/>
      <c r="N185" s="26"/>
      <c r="O185" s="26"/>
      <c r="P185" s="27"/>
      <c r="Q185" s="26"/>
      <c r="R185" s="26"/>
      <c r="S185" s="27"/>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71">
        <f t="shared" si="9"/>
        <v>0</v>
      </c>
    </row>
    <row r="186" spans="1:53" ht="28" x14ac:dyDescent="0.35">
      <c r="A186" s="59">
        <v>110</v>
      </c>
      <c r="B186" s="21" t="s">
        <v>310</v>
      </c>
      <c r="C186" s="10" t="s">
        <v>358</v>
      </c>
      <c r="D186" s="22">
        <v>500</v>
      </c>
      <c r="E186" s="12" t="s">
        <v>305</v>
      </c>
      <c r="F186" s="23"/>
      <c r="G186" s="24"/>
      <c r="H186" s="24"/>
      <c r="I186" s="14" t="s">
        <v>44</v>
      </c>
      <c r="J186" s="15">
        <f>IF(I186="Less(-)",-1,1)</f>
        <v>1</v>
      </c>
      <c r="K186" s="16" t="s">
        <v>45</v>
      </c>
      <c r="L186" s="16" t="s">
        <v>4</v>
      </c>
      <c r="M186" s="25"/>
      <c r="N186" s="26"/>
      <c r="O186" s="26"/>
      <c r="P186" s="27"/>
      <c r="Q186" s="26"/>
      <c r="R186" s="26"/>
      <c r="S186" s="27"/>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71">
        <f t="shared" si="9"/>
        <v>0</v>
      </c>
    </row>
    <row r="187" spans="1:53" ht="26.5" x14ac:dyDescent="0.35">
      <c r="A187" s="59">
        <v>111</v>
      </c>
      <c r="B187" s="30" t="s">
        <v>359</v>
      </c>
      <c r="C187" s="10" t="s">
        <v>360</v>
      </c>
      <c r="D187" s="22"/>
      <c r="E187" s="12"/>
      <c r="F187" s="23"/>
      <c r="G187" s="24"/>
      <c r="H187" s="13"/>
      <c r="I187" s="14"/>
      <c r="J187" s="15"/>
      <c r="K187" s="16"/>
      <c r="L187" s="16"/>
      <c r="M187" s="15"/>
      <c r="N187" s="17"/>
      <c r="O187" s="17"/>
      <c r="P187" s="18"/>
      <c r="Q187" s="17"/>
      <c r="R187" s="17"/>
      <c r="S187" s="18"/>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71"/>
    </row>
    <row r="188" spans="1:53" ht="28" x14ac:dyDescent="0.35">
      <c r="A188" s="59">
        <v>112</v>
      </c>
      <c r="B188" s="21" t="s">
        <v>306</v>
      </c>
      <c r="C188" s="10" t="s">
        <v>361</v>
      </c>
      <c r="D188" s="22">
        <v>8</v>
      </c>
      <c r="E188" s="12" t="s">
        <v>305</v>
      </c>
      <c r="F188" s="23"/>
      <c r="G188" s="24"/>
      <c r="H188" s="24"/>
      <c r="I188" s="14" t="s">
        <v>44</v>
      </c>
      <c r="J188" s="15">
        <f t="shared" si="5"/>
        <v>1</v>
      </c>
      <c r="K188" s="16" t="s">
        <v>45</v>
      </c>
      <c r="L188" s="16" t="s">
        <v>4</v>
      </c>
      <c r="M188" s="25"/>
      <c r="N188" s="26"/>
      <c r="O188" s="26"/>
      <c r="P188" s="27"/>
      <c r="Q188" s="26"/>
      <c r="R188" s="26"/>
      <c r="S188" s="27"/>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71">
        <f t="shared" ref="BA188:BA205" si="10">M188*D188</f>
        <v>0</v>
      </c>
    </row>
    <row r="189" spans="1:53" ht="28" x14ac:dyDescent="0.35">
      <c r="A189" s="59">
        <v>113</v>
      </c>
      <c r="B189" s="21" t="s">
        <v>308</v>
      </c>
      <c r="C189" s="10" t="s">
        <v>362</v>
      </c>
      <c r="D189" s="22">
        <v>5</v>
      </c>
      <c r="E189" s="12" t="s">
        <v>305</v>
      </c>
      <c r="F189" s="23"/>
      <c r="G189" s="24"/>
      <c r="H189" s="24"/>
      <c r="I189" s="14" t="s">
        <v>44</v>
      </c>
      <c r="J189" s="15">
        <f t="shared" si="5"/>
        <v>1</v>
      </c>
      <c r="K189" s="16" t="s">
        <v>45</v>
      </c>
      <c r="L189" s="16" t="s">
        <v>4</v>
      </c>
      <c r="M189" s="25"/>
      <c r="N189" s="26"/>
      <c r="O189" s="26"/>
      <c r="P189" s="27"/>
      <c r="Q189" s="26"/>
      <c r="R189" s="26"/>
      <c r="S189" s="27"/>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71">
        <f t="shared" si="10"/>
        <v>0</v>
      </c>
    </row>
    <row r="190" spans="1:53" ht="26.5" x14ac:dyDescent="0.35">
      <c r="A190" s="59">
        <v>114</v>
      </c>
      <c r="B190" s="21" t="s">
        <v>363</v>
      </c>
      <c r="C190" s="10" t="s">
        <v>364</v>
      </c>
      <c r="D190" s="22">
        <v>300</v>
      </c>
      <c r="E190" s="12" t="s">
        <v>53</v>
      </c>
      <c r="F190" s="23"/>
      <c r="G190" s="24"/>
      <c r="H190" s="24"/>
      <c r="I190" s="14" t="s">
        <v>44</v>
      </c>
      <c r="J190" s="15">
        <f t="shared" si="5"/>
        <v>1</v>
      </c>
      <c r="K190" s="16" t="s">
        <v>45</v>
      </c>
      <c r="L190" s="16" t="s">
        <v>4</v>
      </c>
      <c r="M190" s="25"/>
      <c r="N190" s="26"/>
      <c r="O190" s="26"/>
      <c r="P190" s="27"/>
      <c r="Q190" s="26"/>
      <c r="R190" s="26"/>
      <c r="S190" s="27"/>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71">
        <f t="shared" si="10"/>
        <v>0</v>
      </c>
    </row>
    <row r="191" spans="1:53" ht="26.5" x14ac:dyDescent="0.35">
      <c r="A191" s="59">
        <v>115</v>
      </c>
      <c r="B191" s="21" t="s">
        <v>365</v>
      </c>
      <c r="C191" s="10" t="s">
        <v>366</v>
      </c>
      <c r="D191" s="22">
        <v>1</v>
      </c>
      <c r="E191" s="12" t="s">
        <v>43</v>
      </c>
      <c r="F191" s="23"/>
      <c r="G191" s="24"/>
      <c r="H191" s="24"/>
      <c r="I191" s="14" t="s">
        <v>44</v>
      </c>
      <c r="J191" s="15">
        <f t="shared" si="5"/>
        <v>1</v>
      </c>
      <c r="K191" s="16" t="s">
        <v>45</v>
      </c>
      <c r="L191" s="16" t="s">
        <v>4</v>
      </c>
      <c r="M191" s="25"/>
      <c r="N191" s="26"/>
      <c r="O191" s="26"/>
      <c r="P191" s="27"/>
      <c r="Q191" s="26"/>
      <c r="R191" s="26"/>
      <c r="S191" s="27"/>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71">
        <f t="shared" si="10"/>
        <v>0</v>
      </c>
    </row>
    <row r="192" spans="1:53" ht="26.5" x14ac:dyDescent="0.35">
      <c r="A192" s="59">
        <v>116</v>
      </c>
      <c r="B192" s="21" t="s">
        <v>367</v>
      </c>
      <c r="C192" s="10" t="s">
        <v>368</v>
      </c>
      <c r="D192" s="22">
        <v>1</v>
      </c>
      <c r="E192" s="12" t="s">
        <v>369</v>
      </c>
      <c r="F192" s="23"/>
      <c r="G192" s="24"/>
      <c r="H192" s="13"/>
      <c r="I192" s="14" t="s">
        <v>44</v>
      </c>
      <c r="J192" s="15">
        <f t="shared" si="5"/>
        <v>1</v>
      </c>
      <c r="K192" s="16" t="s">
        <v>45</v>
      </c>
      <c r="L192" s="16" t="s">
        <v>4</v>
      </c>
      <c r="M192" s="25"/>
      <c r="N192" s="26"/>
      <c r="O192" s="26"/>
      <c r="P192" s="27"/>
      <c r="Q192" s="26"/>
      <c r="R192" s="26"/>
      <c r="S192" s="27"/>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71">
        <f t="shared" si="10"/>
        <v>0</v>
      </c>
    </row>
    <row r="193" spans="1:53" ht="26.5" x14ac:dyDescent="0.35">
      <c r="A193" s="59">
        <v>117</v>
      </c>
      <c r="B193" s="21" t="s">
        <v>370</v>
      </c>
      <c r="C193" s="10" t="s">
        <v>371</v>
      </c>
      <c r="D193" s="22">
        <v>1</v>
      </c>
      <c r="E193" s="12" t="s">
        <v>369</v>
      </c>
      <c r="F193" s="23"/>
      <c r="G193" s="24"/>
      <c r="H193" s="24"/>
      <c r="I193" s="14" t="s">
        <v>44</v>
      </c>
      <c r="J193" s="15">
        <f t="shared" si="5"/>
        <v>1</v>
      </c>
      <c r="K193" s="16" t="s">
        <v>45</v>
      </c>
      <c r="L193" s="16" t="s">
        <v>4</v>
      </c>
      <c r="M193" s="25"/>
      <c r="N193" s="26"/>
      <c r="O193" s="26"/>
      <c r="P193" s="27"/>
      <c r="Q193" s="26"/>
      <c r="R193" s="26"/>
      <c r="S193" s="27"/>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71">
        <f t="shared" si="10"/>
        <v>0</v>
      </c>
    </row>
    <row r="194" spans="1:53" ht="42" x14ac:dyDescent="0.35">
      <c r="A194" s="59">
        <v>118</v>
      </c>
      <c r="B194" s="21" t="s">
        <v>372</v>
      </c>
      <c r="C194" s="10" t="s">
        <v>373</v>
      </c>
      <c r="D194" s="22">
        <v>1000</v>
      </c>
      <c r="E194" s="12" t="s">
        <v>349</v>
      </c>
      <c r="F194" s="23"/>
      <c r="G194" s="24"/>
      <c r="H194" s="24"/>
      <c r="I194" s="14" t="s">
        <v>44</v>
      </c>
      <c r="J194" s="15">
        <f t="shared" si="5"/>
        <v>1</v>
      </c>
      <c r="K194" s="16" t="s">
        <v>45</v>
      </c>
      <c r="L194" s="16" t="s">
        <v>4</v>
      </c>
      <c r="M194" s="25"/>
      <c r="N194" s="26"/>
      <c r="O194" s="26"/>
      <c r="P194" s="27"/>
      <c r="Q194" s="26"/>
      <c r="R194" s="26"/>
      <c r="S194" s="27"/>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71">
        <f t="shared" si="10"/>
        <v>0</v>
      </c>
    </row>
    <row r="195" spans="1:53" ht="26.5" x14ac:dyDescent="0.35">
      <c r="A195" s="59">
        <v>119</v>
      </c>
      <c r="B195" s="21" t="s">
        <v>374</v>
      </c>
      <c r="C195" s="10" t="s">
        <v>375</v>
      </c>
      <c r="D195" s="22">
        <v>1</v>
      </c>
      <c r="E195" s="12" t="s">
        <v>43</v>
      </c>
      <c r="F195" s="23"/>
      <c r="G195" s="24"/>
      <c r="H195" s="24"/>
      <c r="I195" s="14" t="s">
        <v>44</v>
      </c>
      <c r="J195" s="15">
        <f t="shared" si="5"/>
        <v>1</v>
      </c>
      <c r="K195" s="16" t="s">
        <v>45</v>
      </c>
      <c r="L195" s="16" t="s">
        <v>4</v>
      </c>
      <c r="M195" s="25"/>
      <c r="N195" s="26"/>
      <c r="O195" s="26"/>
      <c r="P195" s="27"/>
      <c r="Q195" s="26"/>
      <c r="R195" s="26"/>
      <c r="S195" s="27"/>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71">
        <f t="shared" si="10"/>
        <v>0</v>
      </c>
    </row>
    <row r="196" spans="1:53" ht="26.5" x14ac:dyDescent="0.35">
      <c r="A196" s="59">
        <v>120</v>
      </c>
      <c r="B196" s="21" t="s">
        <v>376</v>
      </c>
      <c r="C196" s="10" t="s">
        <v>377</v>
      </c>
      <c r="D196" s="22">
        <v>1</v>
      </c>
      <c r="E196" s="12" t="s">
        <v>43</v>
      </c>
      <c r="F196" s="23"/>
      <c r="G196" s="24"/>
      <c r="H196" s="24"/>
      <c r="I196" s="14" t="s">
        <v>44</v>
      </c>
      <c r="J196" s="15">
        <f t="shared" si="5"/>
        <v>1</v>
      </c>
      <c r="K196" s="16" t="s">
        <v>45</v>
      </c>
      <c r="L196" s="16" t="s">
        <v>4</v>
      </c>
      <c r="M196" s="25"/>
      <c r="N196" s="26"/>
      <c r="O196" s="26"/>
      <c r="P196" s="27"/>
      <c r="Q196" s="26"/>
      <c r="R196" s="26"/>
      <c r="S196" s="27"/>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71">
        <f t="shared" si="10"/>
        <v>0</v>
      </c>
    </row>
    <row r="197" spans="1:53" ht="26.5" x14ac:dyDescent="0.35">
      <c r="A197" s="59">
        <v>121</v>
      </c>
      <c r="B197" s="21" t="s">
        <v>378</v>
      </c>
      <c r="C197" s="10" t="s">
        <v>379</v>
      </c>
      <c r="D197" s="22">
        <v>1</v>
      </c>
      <c r="E197" s="12" t="s">
        <v>380</v>
      </c>
      <c r="F197" s="23"/>
      <c r="G197" s="24"/>
      <c r="H197" s="24"/>
      <c r="I197" s="14" t="s">
        <v>44</v>
      </c>
      <c r="J197" s="15">
        <f t="shared" si="5"/>
        <v>1</v>
      </c>
      <c r="K197" s="16" t="s">
        <v>45</v>
      </c>
      <c r="L197" s="16" t="s">
        <v>4</v>
      </c>
      <c r="M197" s="25"/>
      <c r="N197" s="26"/>
      <c r="O197" s="26"/>
      <c r="P197" s="27"/>
      <c r="Q197" s="26"/>
      <c r="R197" s="26"/>
      <c r="S197" s="27"/>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9"/>
      <c r="AV197" s="28"/>
      <c r="AW197" s="28"/>
      <c r="AX197" s="28"/>
      <c r="AY197" s="28"/>
      <c r="AZ197" s="28"/>
      <c r="BA197" s="71">
        <f t="shared" si="10"/>
        <v>0</v>
      </c>
    </row>
    <row r="198" spans="1:53" ht="26.5" x14ac:dyDescent="0.35">
      <c r="A198" s="59">
        <v>122</v>
      </c>
      <c r="B198" s="21" t="s">
        <v>381</v>
      </c>
      <c r="C198" s="10" t="s">
        <v>382</v>
      </c>
      <c r="D198" s="22">
        <v>1</v>
      </c>
      <c r="E198" s="12" t="s">
        <v>380</v>
      </c>
      <c r="F198" s="23"/>
      <c r="G198" s="24"/>
      <c r="H198" s="24"/>
      <c r="I198" s="14" t="s">
        <v>44</v>
      </c>
      <c r="J198" s="15">
        <f t="shared" si="5"/>
        <v>1</v>
      </c>
      <c r="K198" s="16" t="s">
        <v>45</v>
      </c>
      <c r="L198" s="16" t="s">
        <v>4</v>
      </c>
      <c r="M198" s="25"/>
      <c r="N198" s="26"/>
      <c r="O198" s="26"/>
      <c r="P198" s="27"/>
      <c r="Q198" s="26"/>
      <c r="R198" s="26"/>
      <c r="S198" s="27"/>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71">
        <f t="shared" si="10"/>
        <v>0</v>
      </c>
    </row>
    <row r="199" spans="1:53" ht="26.5" x14ac:dyDescent="0.35">
      <c r="A199" s="59">
        <v>123</v>
      </c>
      <c r="B199" s="21" t="s">
        <v>383</v>
      </c>
      <c r="C199" s="10" t="s">
        <v>384</v>
      </c>
      <c r="D199" s="22">
        <v>1</v>
      </c>
      <c r="E199" s="12" t="s">
        <v>380</v>
      </c>
      <c r="F199" s="23"/>
      <c r="G199" s="24"/>
      <c r="H199" s="24"/>
      <c r="I199" s="14" t="s">
        <v>44</v>
      </c>
      <c r="J199" s="15">
        <f t="shared" si="5"/>
        <v>1</v>
      </c>
      <c r="K199" s="16" t="s">
        <v>45</v>
      </c>
      <c r="L199" s="16" t="s">
        <v>4</v>
      </c>
      <c r="M199" s="25"/>
      <c r="N199" s="26"/>
      <c r="O199" s="26"/>
      <c r="P199" s="27"/>
      <c r="Q199" s="26"/>
      <c r="R199" s="26"/>
      <c r="S199" s="27"/>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71">
        <f t="shared" si="10"/>
        <v>0</v>
      </c>
    </row>
    <row r="200" spans="1:53" ht="26.5" x14ac:dyDescent="0.35">
      <c r="A200" s="59">
        <v>124</v>
      </c>
      <c r="B200" s="21" t="s">
        <v>385</v>
      </c>
      <c r="C200" s="10" t="s">
        <v>386</v>
      </c>
      <c r="D200" s="22">
        <v>1</v>
      </c>
      <c r="E200" s="12" t="s">
        <v>305</v>
      </c>
      <c r="F200" s="23"/>
      <c r="G200" s="24"/>
      <c r="H200" s="24"/>
      <c r="I200" s="14" t="s">
        <v>44</v>
      </c>
      <c r="J200" s="15">
        <f t="shared" si="5"/>
        <v>1</v>
      </c>
      <c r="K200" s="16" t="s">
        <v>45</v>
      </c>
      <c r="L200" s="16" t="s">
        <v>4</v>
      </c>
      <c r="M200" s="25"/>
      <c r="N200" s="26"/>
      <c r="O200" s="26"/>
      <c r="P200" s="27"/>
      <c r="Q200" s="26"/>
      <c r="R200" s="26"/>
      <c r="S200" s="27"/>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71">
        <f t="shared" si="10"/>
        <v>0</v>
      </c>
    </row>
    <row r="201" spans="1:53" ht="26.5" x14ac:dyDescent="0.35">
      <c r="A201" s="59">
        <v>125</v>
      </c>
      <c r="B201" s="21" t="s">
        <v>387</v>
      </c>
      <c r="C201" s="10" t="s">
        <v>388</v>
      </c>
      <c r="D201" s="22">
        <v>4</v>
      </c>
      <c r="E201" s="12" t="s">
        <v>300</v>
      </c>
      <c r="F201" s="23"/>
      <c r="G201" s="24"/>
      <c r="H201" s="24"/>
      <c r="I201" s="14" t="s">
        <v>44</v>
      </c>
      <c r="J201" s="15">
        <f t="shared" si="5"/>
        <v>1</v>
      </c>
      <c r="K201" s="16" t="s">
        <v>45</v>
      </c>
      <c r="L201" s="16" t="s">
        <v>4</v>
      </c>
      <c r="M201" s="25"/>
      <c r="N201" s="26"/>
      <c r="O201" s="26"/>
      <c r="P201" s="27"/>
      <c r="Q201" s="26"/>
      <c r="R201" s="26"/>
      <c r="S201" s="27"/>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71">
        <f t="shared" si="10"/>
        <v>0</v>
      </c>
    </row>
    <row r="202" spans="1:53" ht="26.5" x14ac:dyDescent="0.35">
      <c r="A202" s="59">
        <v>126</v>
      </c>
      <c r="B202" s="21" t="s">
        <v>389</v>
      </c>
      <c r="C202" s="10" t="s">
        <v>390</v>
      </c>
      <c r="D202" s="22">
        <v>2</v>
      </c>
      <c r="E202" s="12" t="s">
        <v>300</v>
      </c>
      <c r="F202" s="23"/>
      <c r="G202" s="24"/>
      <c r="H202" s="24"/>
      <c r="I202" s="14" t="s">
        <v>44</v>
      </c>
      <c r="J202" s="15">
        <f t="shared" si="5"/>
        <v>1</v>
      </c>
      <c r="K202" s="16" t="s">
        <v>45</v>
      </c>
      <c r="L202" s="16" t="s">
        <v>4</v>
      </c>
      <c r="M202" s="25"/>
      <c r="N202" s="26"/>
      <c r="O202" s="26"/>
      <c r="P202" s="27"/>
      <c r="Q202" s="26"/>
      <c r="R202" s="26"/>
      <c r="S202" s="27"/>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71">
        <f t="shared" si="10"/>
        <v>0</v>
      </c>
    </row>
    <row r="203" spans="1:53" ht="26.5" x14ac:dyDescent="0.35">
      <c r="A203" s="59">
        <v>127</v>
      </c>
      <c r="B203" s="21" t="s">
        <v>290</v>
      </c>
      <c r="C203" s="10" t="s">
        <v>391</v>
      </c>
      <c r="D203" s="22">
        <v>1000</v>
      </c>
      <c r="E203" s="12" t="s">
        <v>292</v>
      </c>
      <c r="F203" s="23"/>
      <c r="G203" s="24"/>
      <c r="H203" s="13"/>
      <c r="I203" s="14" t="s">
        <v>44</v>
      </c>
      <c r="J203" s="15">
        <f>IF(I203="Less(-)",-1,1)</f>
        <v>1</v>
      </c>
      <c r="K203" s="16" t="s">
        <v>45</v>
      </c>
      <c r="L203" s="16" t="s">
        <v>4</v>
      </c>
      <c r="M203" s="25"/>
      <c r="N203" s="26"/>
      <c r="O203" s="26"/>
      <c r="P203" s="27"/>
      <c r="Q203" s="26"/>
      <c r="R203" s="26"/>
      <c r="S203" s="27"/>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71">
        <f t="shared" si="10"/>
        <v>0</v>
      </c>
    </row>
    <row r="204" spans="1:53" ht="26.5" x14ac:dyDescent="0.35">
      <c r="A204" s="59">
        <v>128</v>
      </c>
      <c r="B204" s="21" t="s">
        <v>392</v>
      </c>
      <c r="C204" s="10" t="s">
        <v>393</v>
      </c>
      <c r="D204" s="22">
        <v>20</v>
      </c>
      <c r="E204" s="12" t="s">
        <v>305</v>
      </c>
      <c r="F204" s="23"/>
      <c r="G204" s="24"/>
      <c r="H204" s="13"/>
      <c r="I204" s="14" t="s">
        <v>44</v>
      </c>
      <c r="J204" s="15">
        <f>IF(I204="Less(-)",-1,1)</f>
        <v>1</v>
      </c>
      <c r="K204" s="16" t="s">
        <v>45</v>
      </c>
      <c r="L204" s="16" t="s">
        <v>4</v>
      </c>
      <c r="M204" s="25"/>
      <c r="N204" s="26"/>
      <c r="O204" s="26"/>
      <c r="P204" s="27"/>
      <c r="Q204" s="26"/>
      <c r="R204" s="26"/>
      <c r="S204" s="27"/>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71">
        <f t="shared" si="10"/>
        <v>0</v>
      </c>
    </row>
    <row r="205" spans="1:53" ht="27" thickBot="1" x14ac:dyDescent="0.4">
      <c r="A205" s="60">
        <v>129</v>
      </c>
      <c r="B205" s="81" t="s">
        <v>394</v>
      </c>
      <c r="C205" s="82" t="s">
        <v>395</v>
      </c>
      <c r="D205" s="83">
        <v>1000</v>
      </c>
      <c r="E205" s="84" t="s">
        <v>48</v>
      </c>
      <c r="F205" s="85"/>
      <c r="G205" s="86"/>
      <c r="H205" s="86"/>
      <c r="I205" s="87" t="s">
        <v>44</v>
      </c>
      <c r="J205" s="61">
        <f>IF(I205="Less(-)",-1,1)</f>
        <v>1</v>
      </c>
      <c r="K205" s="88" t="s">
        <v>45</v>
      </c>
      <c r="L205" s="88" t="s">
        <v>4</v>
      </c>
      <c r="M205" s="89"/>
      <c r="N205" s="90"/>
      <c r="O205" s="90"/>
      <c r="P205" s="91"/>
      <c r="Q205" s="90"/>
      <c r="R205" s="90"/>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2">
        <f t="shared" si="10"/>
        <v>0</v>
      </c>
    </row>
    <row r="206" spans="1:53" ht="18.5" thickBot="1" x14ac:dyDescent="0.4">
      <c r="A206" s="108"/>
      <c r="B206" s="109" t="s">
        <v>406</v>
      </c>
      <c r="C206" s="110"/>
      <c r="D206" s="111"/>
      <c r="E206" s="112"/>
      <c r="F206" s="112"/>
      <c r="G206" s="113"/>
      <c r="H206" s="114"/>
      <c r="I206" s="114"/>
      <c r="J206" s="114"/>
      <c r="K206" s="114"/>
      <c r="L206" s="113"/>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5"/>
      <c r="AY206" s="115"/>
      <c r="AZ206" s="115"/>
      <c r="BA206" s="116">
        <f>SUM(BA15:BA205)</f>
        <v>0</v>
      </c>
    </row>
    <row r="207" spans="1:53" ht="18.5" hidden="1" thickBot="1" x14ac:dyDescent="0.4">
      <c r="A207" s="96"/>
      <c r="B207" s="97"/>
      <c r="C207" s="98"/>
      <c r="D207" s="99"/>
      <c r="E207" s="100"/>
      <c r="F207" s="101"/>
      <c r="G207" s="102"/>
      <c r="H207" s="103"/>
      <c r="I207" s="103"/>
      <c r="J207" s="103"/>
      <c r="K207" s="104"/>
      <c r="L207" s="105"/>
      <c r="M207" s="106"/>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107">
        <f>IF(ISBLANK(F207),0,IF(E207="Excess (+)",ROUND(BA206+(BA206*F207),2),IF(E207="Less (-)",ROUND(BA206+(BA206*F207*(-1)),2),0)))</f>
        <v>0</v>
      </c>
    </row>
    <row r="208" spans="1:53" ht="18" hidden="1" x14ac:dyDescent="0.35">
      <c r="A208" s="37"/>
      <c r="B208" s="38"/>
      <c r="C208" s="63" t="s">
        <v>405</v>
      </c>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row>
  </sheetData>
  <mergeCells count="9">
    <mergeCell ref="A1:BA1"/>
    <mergeCell ref="C208:BA208"/>
    <mergeCell ref="A5:BA5"/>
    <mergeCell ref="A6:BA6"/>
    <mergeCell ref="A7:BA7"/>
    <mergeCell ref="A8:BA8"/>
    <mergeCell ref="A10:BA10"/>
    <mergeCell ref="A11:BA11"/>
    <mergeCell ref="A2:BA2"/>
  </mergeCells>
  <dataValidations count="21">
    <dataValidation type="list" allowBlank="1" showInputMessage="1" showErrorMessage="1" sqref="C3" xr:uid="{9FA198EC-3496-40C0-8EA6-432B794C9CD8}">
      <formula1>"Normal, SingleWindow, Alternate"</formula1>
    </dataValidation>
    <dataValidation type="list" allowBlank="1" showInputMessage="1" showErrorMessage="1" sqref="D3" xr:uid="{1347196C-E994-4944-A7A2-7921788FE088}">
      <formula1>"INR Only, INR and Other Currency"</formula1>
    </dataValidation>
    <dataValidation type="list" allowBlank="1" showInputMessage="1" showErrorMessage="1" sqref="B3" xr:uid="{F0E72E61-5A70-4C39-9DBC-BCB411DA8591}">
      <formula1>"Item Rate, Percentage, Item Wise"</formula1>
    </dataValidation>
    <dataValidation type="decimal" allowBlank="1" showInputMessage="1" showErrorMessage="1" errorTitle="Invalid Entry" error="Only Numeric Values are allowed. " sqref="B146 B187 B174 B156 B165 A15:A208" xr:uid="{39589AE1-B5F3-47BD-B86E-6CB328E1648C}">
      <formula1>0</formula1>
      <formula2>999999999999999</formula2>
    </dataValidation>
    <dataValidation type="decimal" allowBlank="1" showInputMessage="1" showErrorMessage="1" errorTitle="Invaid Entry" error="Only Numeric Values are allowed. " promptTitle="Rate Entry" prompt="Please enter Basic Rate in Rupees for this item. " sqref="M16:M17 M175:M186 M166:M173 M157:M164 M147:M155 M80:M83 M72:M78 M52:M70 M45:M50 M30:M43 M19:M28 M188:M205 M85:M145" xr:uid="{73389D44-1DBE-4521-9988-79AD4E23AA86}">
      <formula1>0</formula1>
      <formula2>999999999999999</formula2>
    </dataValidation>
    <dataValidation type="list" showInputMessage="1" showErrorMessage="1" errorTitle="Please enter valid values only" error="Please select the Option C1 or Option D1" promptTitle="Option C1 or D1" prompt="Please select the Option C1 or Option D1" sqref="D207" xr:uid="{5D2FDC2A-1F82-43C2-8379-4AFE1B5246B3}">
      <formula1>"Select, Option C1, Option D1"</formula1>
    </dataValidation>
    <dataValidation type="decimal" showInputMessage="1" showErrorMessage="1" errorTitle="Invalid Data" error="1. Enter a valid Percentage. _x000a_2. Do not enter + or - or % symbol in this field. _x000a_3. Enter only Numeric Value" promptTitle="Percentage" prompt="1. Enter a valid Percentage. _x000a_2. Do not enter + or - or % symbol in this field._x000a_3. Enter only Numeric Value" sqref="K207" xr:uid="{EB37C3B5-C907-4B0A-A1BE-DE3380F29031}">
      <formula1>0</formula1>
      <formula2>99.9</formula2>
    </dataValidation>
    <dataValidation type="decimal" allowBlank="1" showInputMessage="1" showErrorMessage="1" errorTitle="Invalid Entry" error="Please Choose the Percentage Option then Enter the Percentage Rate" promptTitle="Percentage Rate" prompt="Please Choose the Percentage Option then Enter the Percentage Rate" sqref="F207" xr:uid="{6CB63516-2D80-40A7-A0AE-5E8AE51F5D29}">
      <formula1>IF(E207&lt;&gt;"Select",0,-1)</formula1>
      <formula2>IF(E207&lt;&gt;"Select",99.99,-1)</formula2>
    </dataValidation>
    <dataValidation type="decimal" showInputMessage="1" showErrorMessage="1" errorTitle="Invalid Data" error="1. Enter a valid Percentage. _x000a_2. Do not enter + or - or % symbol in this field. _x000a_3. Enter only Numeric Value" promptTitle="Percentage" prompt="1. Enter a valid Percentage. _x000a_2. Do not enter + or - or % symbol in this field._x000a_3. Enter only Numeric Value" sqref="L207" xr:uid="{849EA61D-4FF2-4594-9942-D73CF7B595FE}">
      <formula1>0</formula1>
      <formula2>IF(E207&lt;&gt;"Select",99.9,0)</formula2>
    </dataValidation>
    <dataValidation type="list" showInputMessage="1" showErrorMessage="1" errorTitle="Please enter valid values only" error="Please select either LESS ( - ) or  EXCESS  ( + )" promptTitle="Less or Excess" prompt="Please select either LESS  ( - )  or  EXCESS  ( + )" sqref="E207" xr:uid="{524F37BC-6F8F-4C7C-ABDA-E7B3AE646207}">
      <formula1>IF(ISBLANK(F207),$A$4:$C$4,$B$4:$C$4)</formula1>
    </dataValidation>
    <dataValidation type="list" allowBlank="1" showInputMessage="1" showErrorMessage="1" sqref="K15:K205" xr:uid="{00FEF552-99EC-45DC-9988-C8BCC8BD3945}">
      <formula1>"Partial Conversion, Full Conversion"</formula1>
    </dataValidation>
    <dataValidation type="decimal" allowBlank="1" showInputMessage="1" showErrorMessage="1" errorTitle="Invalid Entry" error="Only Numeric Values are allowed. " promptTitle="Quantity" prompt="Please enter the Quantity for this item. " sqref="F15:F205 D15:D205" xr:uid="{B24B9320-83B4-4E9F-96BE-D4CBEC93CF25}">
      <formula1>0</formula1>
      <formula2>999999999999999</formula2>
    </dataValidation>
    <dataValidation allowBlank="1" showInputMessage="1" showErrorMessage="1" promptTitle="Units" prompt="Please enter Units in text" sqref="E15:E205" xr:uid="{F59A4EA4-291C-4EA6-8C3D-0E307066AC42}"/>
    <dataValidation type="decimal" allowBlank="1" showInputMessage="1" showErrorMessage="1" errorTitle="Invaid Entry" error="Only Numeric Values are allowed. " promptTitle="Rate Entry" prompt="Please enter the Basic Price in Rupees for this item. " sqref="G15:H205" xr:uid="{5DE8FBD1-385A-4F9F-A9E3-27D0E60DAAF1}">
      <formula1>0</formula1>
      <formula2>999999999999999</formula2>
    </dataValidation>
    <dataValidation type="decimal" allowBlank="1" showInputMessage="1" showErrorMessage="1" errorTitle="Invaid Entry" error="Only Numeric Values are allowed. " promptTitle="Rate Entry" prompt="Please enter the Inspection Charges in Rupees for this item. " sqref="Q15:Q205" xr:uid="{B01EB5BC-E2E0-4144-A32D-74E2DC0E1A48}">
      <formula1>0</formula1>
      <formula2>999999999999999</formula2>
    </dataValidation>
    <dataValidation type="decimal" allowBlank="1" showInputMessage="1" showErrorMessage="1" errorTitle="Invaid Entry" error="Only Numeric Values are allowed. " promptTitle="Rate Entry" prompt="Please enter the Excise Duty Category in Rupees for this item. " sqref="R15:R205" xr:uid="{C69F2CF8-22BA-4EEA-AB74-C3642F1C8F72}">
      <formula1>0</formula1>
      <formula2>999999999999999</formula2>
    </dataValidation>
    <dataValidation type="decimal" allowBlank="1" showInputMessage="1" showErrorMessage="1" errorTitle="Invaid Entry" error="Only Numeric Values are allowed. " promptTitle="Rate Entry" prompt="Please enter the Other Taxes2 in Rupees for this item. " sqref="N15:O205" xr:uid="{A6A9AA57-CA46-4E9D-A63B-75F3AED5DEF0}">
      <formula1>0</formula1>
      <formula2>999999999999999</formula2>
    </dataValidation>
    <dataValidation allowBlank="1" showInputMessage="1" showErrorMessage="1" promptTitle="Itemcode/Make" prompt="Please enter text" sqref="C15:C205" xr:uid="{5AD17000-19F3-4325-A937-0EF74E4C4CC5}"/>
    <dataValidation type="list" showInputMessage="1" showErrorMessage="1" sqref="I15:I205" xr:uid="{8D2E9399-EAD0-4155-9FF1-BF0AA0271029}">
      <formula1>"Excess(+), Less(-)"</formula1>
    </dataValidation>
    <dataValidation allowBlank="1" showInputMessage="1" showErrorMessage="1" promptTitle="Addition / Deduction" prompt="Please Choose the correct One" sqref="J15:J205" xr:uid="{788A14D8-3BB6-4DD2-8D5C-E0EC810432EF}"/>
    <dataValidation type="list" allowBlank="1" showInputMessage="1" showErrorMessage="1" sqref="L15:L205" xr:uid="{1BCB3143-8B7F-492C-ADD0-10AA8E5E3914}">
      <formula1>"INR"</formula1>
    </dataValidation>
  </dataValidations>
  <pageMargins left="0.70866141732283472" right="0.70866141732283472" top="0.74803149606299213" bottom="0.74803149606299213" header="0.31496062992125984" footer="0.31496062992125984"/>
  <pageSetup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Himanshu Sharma</dc:creator>
  <cp:lastModifiedBy>Ajith K</cp:lastModifiedBy>
  <cp:lastPrinted>2024-02-08T06:57:19Z</cp:lastPrinted>
  <dcterms:created xsi:type="dcterms:W3CDTF">2015-06-05T18:17:20Z</dcterms:created>
  <dcterms:modified xsi:type="dcterms:W3CDTF">2024-02-08T06:59:40Z</dcterms:modified>
</cp:coreProperties>
</file>